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7" firstSheet="4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3">'АПРЕЛЬ'!$A$1:$T$23</definedName>
  </definedNames>
  <calcPr fullCalcOnLoad="1"/>
</workbook>
</file>

<file path=xl/sharedStrings.xml><?xml version="1.0" encoding="utf-8"?>
<sst xmlns="http://schemas.openxmlformats.org/spreadsheetml/2006/main" count="684" uniqueCount="80">
  <si>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</si>
  <si>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</si>
  <si>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</si>
  <si>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стро-ки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</si>
  <si>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</si>
  <si>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</si>
  <si>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</si>
  <si>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</si>
  <si>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</si>
  <si>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</si>
  <si>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</si>
  <si>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</si>
  <si>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</si>
  <si>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</si>
  <si>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</si>
  <si>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</si>
  <si>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</si>
  <si>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</si>
  <si>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</si>
  <si>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</si>
  <si>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</si>
  <si>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</si>
  <si>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сентяб.</t>
  </si>
  <si>
    <t>октябрь</t>
  </si>
  <si>
    <t>ноябрь</t>
  </si>
  <si>
    <t>декабрь</t>
  </si>
  <si>
    <t>Остаток средств на начало периода</t>
  </si>
  <si>
    <t>010</t>
  </si>
  <si>
    <t>Доходы</t>
  </si>
  <si>
    <t>020</t>
  </si>
  <si>
    <t>Поступления по источникам финансирования дефицита бюджета</t>
  </si>
  <si>
    <t>030</t>
  </si>
  <si>
    <t>Поступления средств из областного бюджета</t>
  </si>
  <si>
    <t>040</t>
  </si>
  <si>
    <t>Поступление средств по межмуницпальным соглашениям</t>
  </si>
  <si>
    <t>050</t>
  </si>
  <si>
    <t>Всего кассовых поступлений в бюджет (стр.020+030+040+050)</t>
  </si>
  <si>
    <t>060</t>
  </si>
  <si>
    <t>Расходы</t>
  </si>
  <si>
    <t>070</t>
  </si>
  <si>
    <t>Выплаты по источникам финансирования дефицита бюджета</t>
  </si>
  <si>
    <t>080</t>
  </si>
  <si>
    <t>Всего кассовых выплат из бюджета (стр.070+080)</t>
  </si>
  <si>
    <t>090</t>
  </si>
  <si>
    <t>Сальдо поступлений (+)/выплат (-) средств (стр.060-090)</t>
  </si>
  <si>
    <t>100</t>
  </si>
  <si>
    <t>Остаток средств на конец периода (стр.010+100)</t>
  </si>
  <si>
    <t>110</t>
  </si>
  <si>
    <t>Остаток средств на начало текущего финансового года, направляемый на покрытие временных кассовых разрывов</t>
  </si>
  <si>
    <t>120</t>
  </si>
  <si>
    <t>Отклонение остатка средств на конец периода от остатка средств на начало текущего финансового года (+)/(-) (стр.110-120)</t>
  </si>
  <si>
    <t>130</t>
  </si>
  <si>
    <t>Руководитель финансового органа</t>
  </si>
  <si>
    <t>О.Е.Попова</t>
  </si>
  <si>
    <t>Л.Ю. Жильцова</t>
  </si>
  <si>
    <t>Кассовый план исполнения местного бюджета на 2017 год</t>
  </si>
  <si>
    <t>(по состоянию на "01" февраля 2017 года)</t>
  </si>
  <si>
    <t>Дата: 31.01.17</t>
  </si>
  <si>
    <t>(по состоянию на "01" марта 2017 года)</t>
  </si>
  <si>
    <t>Дата: 28.02.17</t>
  </si>
  <si>
    <t>(по состоянию на "01" апреля 2017 года)</t>
  </si>
  <si>
    <t>Дата: 31.03.17</t>
  </si>
  <si>
    <t>(по состоянию на "01"мая 2017 года)</t>
  </si>
  <si>
    <t>Дата: 28.04.17</t>
  </si>
  <si>
    <t>(по состоянию на "01" июня 2017 года)</t>
  </si>
  <si>
    <t>Дата: 31.05.17</t>
  </si>
  <si>
    <t>(по состоянию на "01" июля 2017 года)</t>
  </si>
  <si>
    <t>Дата: 30.06.17</t>
  </si>
  <si>
    <t>(по состоянию на "01" августа 2017 года)</t>
  </si>
  <si>
    <t>Дата: 31.07.17</t>
  </si>
  <si>
    <t>(по состоянию на "01" сентября 2017 года)</t>
  </si>
  <si>
    <t>Дата: 31.08.2017</t>
  </si>
  <si>
    <t>Дата: 29.09.2017</t>
  </si>
  <si>
    <t>(по состоянию на "01" октября 2017 года)</t>
  </si>
  <si>
    <t>(по состоянию на "01" ноября 2017 года)</t>
  </si>
  <si>
    <t>Дата: 31.10.2017</t>
  </si>
  <si>
    <t>(по состоянию на "01" декабря 2017 года)</t>
  </si>
  <si>
    <t>Дата: 30.11.2017</t>
  </si>
  <si>
    <t>(по состоянию на "01" января 2018 года)</t>
  </si>
  <si>
    <t>Дата: 29.12.2017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</si>
</sst>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&quot;р.&quot;"/>
    <numFmt numFmtId="183" formatCode="#,##0.0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80" fontId="3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180" fontId="4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180" fontId="4" fillId="0" borderId="10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vertical="center" wrapText="1"/>
    </xf>
    <xf numFmtId="180" fontId="3" fillId="0" borderId="10" xfId="0" applyNumberFormat="1" applyFont="1" applyBorder="1" applyAlignment="1">
      <alignment vertical="center" wrapText="1"/>
    </xf>
    <xf numFmtId="180" fontId="4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 vertical="center" wrapText="1"/>
    </xf>
    <xf numFmtId="180" fontId="3" fillId="33" borderId="10" xfId="0" applyNumberFormat="1" applyFont="1" applyFill="1" applyBorder="1" applyAlignment="1">
      <alignment horizontal="right" vertical="center" wrapText="1"/>
    </xf>
    <xf numFmtId="180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right"/>
    </xf>
    <xf numFmtId="180" fontId="3" fillId="33" borderId="10" xfId="0" applyNumberFormat="1" applyFont="1" applyFill="1" applyBorder="1" applyAlignment="1">
      <alignment horizontal="right" vertical="center"/>
    </xf>
    <xf numFmtId="183" fontId="4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80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45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1" customFormat="1" ht="14.25">
      <c r="A2" s="53" t="s">
        <v>56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4" s="2" customFormat="1" ht="15">
      <c r="A3" s="2" t="s">
        <v>0</v>
      </c>
      <c r="B3" s="3"/>
      <c r="D3" s="37"/>
    </row>
    <row r="4" spans="1:4" s="2" customFormat="1" ht="15">
      <c r="A4" s="2" t="s">
        <v>57</v>
      </c>
      <c r="B4" s="3"/>
      <c r="D4" s="37"/>
    </row>
    <row r="5" spans="1:4" s="2" customFormat="1" ht="15">
      <c r="A5" s="2" t="s">
        <v>1</v>
      </c>
      <c r="B5" s="3"/>
      <c r="D5" s="37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6" t="s">
        <v>5</v>
      </c>
      <c r="E6" s="54" t="s">
        <v>6</v>
      </c>
      <c r="F6" s="54"/>
      <c r="G6" s="54"/>
      <c r="H6" s="4" t="s">
        <v>7</v>
      </c>
      <c r="I6" s="54" t="s">
        <v>8</v>
      </c>
      <c r="J6" s="54"/>
      <c r="K6" s="54"/>
      <c r="L6" s="4" t="s">
        <v>9</v>
      </c>
      <c r="M6" s="54" t="s">
        <v>10</v>
      </c>
      <c r="N6" s="54"/>
      <c r="O6" s="54"/>
      <c r="P6" s="4" t="s">
        <v>11</v>
      </c>
      <c r="Q6" s="54" t="s">
        <v>12</v>
      </c>
      <c r="R6" s="54"/>
      <c r="S6" s="54"/>
      <c r="T6" s="4" t="s">
        <v>13</v>
      </c>
    </row>
    <row r="7" spans="1:20" s="7" customFormat="1" ht="12">
      <c r="A7" s="6"/>
      <c r="B7" s="6"/>
      <c r="C7" s="6"/>
      <c r="D7" s="38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38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1188.3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39">
        <v>268.7</v>
      </c>
      <c r="E9" s="10">
        <v>268.7</v>
      </c>
      <c r="F9" s="17">
        <v>1050.8</v>
      </c>
      <c r="G9" s="10">
        <v>980.8</v>
      </c>
      <c r="H9" s="11">
        <v>268.7</v>
      </c>
      <c r="I9" s="10">
        <v>792.9</v>
      </c>
      <c r="J9" s="10">
        <v>1105.2</v>
      </c>
      <c r="K9" s="10">
        <v>1207.8</v>
      </c>
      <c r="L9" s="11">
        <v>792.9</v>
      </c>
      <c r="M9" s="10">
        <v>959.7</v>
      </c>
      <c r="N9" s="10">
        <v>589.7</v>
      </c>
      <c r="O9" s="10">
        <v>1188.3</v>
      </c>
      <c r="P9" s="11">
        <v>959.7</v>
      </c>
      <c r="Q9" s="10">
        <v>1218.3</v>
      </c>
      <c r="R9" s="10">
        <v>257.3</v>
      </c>
      <c r="S9" s="10">
        <v>842.1</v>
      </c>
      <c r="T9" s="11">
        <v>1218.3</v>
      </c>
    </row>
    <row r="10" spans="1:20" s="12" customFormat="1" ht="12">
      <c r="A10" s="8" t="s">
        <v>28</v>
      </c>
      <c r="B10" s="9" t="s">
        <v>29</v>
      </c>
      <c r="C10" s="10">
        <v>33682.9</v>
      </c>
      <c r="D10" s="47">
        <f>SUM(H10,L10,P10,T10)</f>
        <v>28125.5</v>
      </c>
      <c r="E10" s="10">
        <v>1303.3</v>
      </c>
      <c r="F10" s="10">
        <v>3100</v>
      </c>
      <c r="G10" s="10">
        <v>1400</v>
      </c>
      <c r="H10" s="14">
        <f>SUM(E10:G10)</f>
        <v>5803.3</v>
      </c>
      <c r="I10" s="10">
        <v>2882.7</v>
      </c>
      <c r="J10" s="10">
        <v>1854.3</v>
      </c>
      <c r="K10" s="10">
        <v>1682.7</v>
      </c>
      <c r="L10" s="11">
        <f>SUM(I10:K10)</f>
        <v>6419.7</v>
      </c>
      <c r="M10" s="10">
        <v>2900</v>
      </c>
      <c r="N10" s="10">
        <v>2600</v>
      </c>
      <c r="O10" s="10">
        <v>2600</v>
      </c>
      <c r="P10" s="11">
        <f>SUM(M10:O10)</f>
        <v>8100</v>
      </c>
      <c r="Q10" s="10">
        <v>2602.5</v>
      </c>
      <c r="R10" s="10">
        <v>2100</v>
      </c>
      <c r="S10" s="10">
        <v>3100</v>
      </c>
      <c r="T10" s="11">
        <f>SUM(Q10:S10)</f>
        <v>7802.5</v>
      </c>
    </row>
    <row r="11" spans="1:20" s="25" customFormat="1" ht="40.5" customHeight="1">
      <c r="A11" s="15" t="s">
        <v>30</v>
      </c>
      <c r="B11" s="16" t="s">
        <v>31</v>
      </c>
      <c r="C11" s="17">
        <v>2959.5</v>
      </c>
      <c r="D11" s="48">
        <f>SUM(H11,L11,P11,T11)</f>
        <v>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>
        <v>0</v>
      </c>
      <c r="P11" s="24">
        <f>SUM(M11,O11)</f>
        <v>0</v>
      </c>
      <c r="Q11" s="30"/>
      <c r="R11" s="30"/>
      <c r="S11" s="30"/>
      <c r="T11" s="34"/>
    </row>
    <row r="12" spans="1:20" s="25" customFormat="1" ht="24">
      <c r="A12" s="15" t="s">
        <v>32</v>
      </c>
      <c r="B12" s="16" t="s">
        <v>33</v>
      </c>
      <c r="C12" s="17">
        <v>213.9</v>
      </c>
      <c r="D12" s="48">
        <f>SUM(H12,L12,P12,T12)</f>
        <v>8347.5</v>
      </c>
      <c r="E12" s="17">
        <v>13</v>
      </c>
      <c r="F12" s="17">
        <v>330</v>
      </c>
      <c r="G12" s="17">
        <v>624</v>
      </c>
      <c r="H12" s="24">
        <f>SUM(E12:G12)</f>
        <v>967</v>
      </c>
      <c r="I12" s="17">
        <v>455.8</v>
      </c>
      <c r="J12" s="17">
        <v>3634</v>
      </c>
      <c r="K12" s="17">
        <v>246.6</v>
      </c>
      <c r="L12" s="24">
        <f>SUM(I12:K12)</f>
        <v>4336.400000000001</v>
      </c>
      <c r="M12" s="17">
        <v>530</v>
      </c>
      <c r="N12" s="17">
        <v>339</v>
      </c>
      <c r="O12" s="17">
        <v>330</v>
      </c>
      <c r="P12" s="24">
        <f>SUM(M12:O12)</f>
        <v>1199</v>
      </c>
      <c r="Q12" s="17">
        <v>722.5</v>
      </c>
      <c r="R12" s="17">
        <v>230.7</v>
      </c>
      <c r="S12" s="17">
        <v>891.9</v>
      </c>
      <c r="T12" s="26">
        <f>SUM(Q12:S12)</f>
        <v>1845.1</v>
      </c>
    </row>
    <row r="13" spans="1:20" s="25" customFormat="1" ht="24">
      <c r="A13" s="15" t="s">
        <v>34</v>
      </c>
      <c r="B13" s="16" t="s">
        <v>35</v>
      </c>
      <c r="C13" s="17"/>
      <c r="D13" s="41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>SUM(C10:C13)</f>
        <v>36856.3</v>
      </c>
      <c r="D14" s="41">
        <f>SUM(D10:D13)</f>
        <v>36473</v>
      </c>
      <c r="E14" s="17">
        <f>SUM(E10:E13)</f>
        <v>1316.3</v>
      </c>
      <c r="F14" s="17">
        <f>SUM(F10:F13)</f>
        <v>3430</v>
      </c>
      <c r="G14" s="17">
        <f>SUM(G10:G13)</f>
        <v>2024</v>
      </c>
      <c r="H14" s="27">
        <f aca="true" t="shared" si="0" ref="H14:T14">SUM(H10:H13)</f>
        <v>6770.3</v>
      </c>
      <c r="I14" s="28">
        <f t="shared" si="0"/>
        <v>3338.5</v>
      </c>
      <c r="J14" s="28">
        <f>SUM(J10:J13)</f>
        <v>5488.3</v>
      </c>
      <c r="K14" s="28">
        <f>SUM(K10:K13)</f>
        <v>1929.3</v>
      </c>
      <c r="L14" s="27">
        <f t="shared" si="0"/>
        <v>10756.1</v>
      </c>
      <c r="M14" s="28">
        <f t="shared" si="0"/>
        <v>3430</v>
      </c>
      <c r="N14" s="28">
        <f t="shared" si="0"/>
        <v>2939</v>
      </c>
      <c r="O14" s="28">
        <f>SUM(O10:O13)</f>
        <v>2930</v>
      </c>
      <c r="P14" s="27">
        <f t="shared" si="0"/>
        <v>9299</v>
      </c>
      <c r="Q14" s="28">
        <f t="shared" si="0"/>
        <v>3325</v>
      </c>
      <c r="R14" s="28">
        <f t="shared" si="0"/>
        <v>2330.7</v>
      </c>
      <c r="S14" s="28">
        <f t="shared" si="0"/>
        <v>3991.9</v>
      </c>
      <c r="T14" s="27">
        <f t="shared" si="0"/>
        <v>9647.6</v>
      </c>
    </row>
    <row r="15" spans="1:20" s="12" customFormat="1" ht="12">
      <c r="A15" s="8" t="s">
        <v>38</v>
      </c>
      <c r="B15" s="9" t="s">
        <v>39</v>
      </c>
      <c r="C15" s="10">
        <v>36005</v>
      </c>
      <c r="D15" s="39">
        <f>SUM(H15,L15,P15,T15)</f>
        <v>36697.1</v>
      </c>
      <c r="E15" s="10">
        <v>534.2</v>
      </c>
      <c r="F15" s="10">
        <v>3500</v>
      </c>
      <c r="G15" s="10">
        <v>2501.3</v>
      </c>
      <c r="H15" s="27">
        <f>SUM(E15:G15)</f>
        <v>6535.5</v>
      </c>
      <c r="I15" s="13">
        <v>3026.2</v>
      </c>
      <c r="J15" s="13">
        <v>5385.7</v>
      </c>
      <c r="K15" s="13">
        <v>2177.4</v>
      </c>
      <c r="L15" s="29">
        <f>SUM(I15:K15)</f>
        <v>10589.3</v>
      </c>
      <c r="M15" s="13">
        <v>3800</v>
      </c>
      <c r="N15" s="13">
        <v>2340.4</v>
      </c>
      <c r="O15" s="13">
        <v>2900</v>
      </c>
      <c r="P15" s="29">
        <f>SUM(M15:O15)</f>
        <v>9040.4</v>
      </c>
      <c r="Q15" s="10">
        <v>4286</v>
      </c>
      <c r="R15" s="10">
        <v>1745.9</v>
      </c>
      <c r="S15" s="10">
        <v>4500</v>
      </c>
      <c r="T15" s="11">
        <f>SUM(Q15:S15)</f>
        <v>10531.9</v>
      </c>
    </row>
    <row r="16" spans="1:20" s="25" customFormat="1" ht="36">
      <c r="A16" s="15" t="s">
        <v>40</v>
      </c>
      <c r="B16" s="16" t="s">
        <v>41</v>
      </c>
      <c r="C16" s="17">
        <v>1120</v>
      </c>
      <c r="D16" s="41">
        <f>SUM(L16,P16,T16)</f>
        <v>0</v>
      </c>
      <c r="E16" s="15"/>
      <c r="F16" s="15"/>
      <c r="G16" s="15"/>
      <c r="H16" s="15"/>
      <c r="I16" s="17">
        <v>0</v>
      </c>
      <c r="J16" s="17">
        <v>0</v>
      </c>
      <c r="K16" s="17">
        <v>0</v>
      </c>
      <c r="L16" s="26">
        <f>SUM(I16:K16)</f>
        <v>0</v>
      </c>
      <c r="M16" s="17">
        <v>0</v>
      </c>
      <c r="N16" s="23">
        <v>0</v>
      </c>
      <c r="O16" s="17">
        <v>0</v>
      </c>
      <c r="P16" s="31">
        <f>SUM(M16:O16)</f>
        <v>0</v>
      </c>
      <c r="Q16" s="17">
        <v>0</v>
      </c>
      <c r="R16" s="21"/>
      <c r="S16" s="17">
        <v>0</v>
      </c>
      <c r="T16" s="31">
        <f>SUM(Q16:S16)</f>
        <v>0</v>
      </c>
    </row>
    <row r="17" spans="1:20" s="25" customFormat="1" ht="24">
      <c r="A17" s="15" t="s">
        <v>42</v>
      </c>
      <c r="B17" s="16" t="s">
        <v>43</v>
      </c>
      <c r="C17" s="17">
        <f>SUM(C15:C16)</f>
        <v>37125</v>
      </c>
      <c r="D17" s="41">
        <f>SUM(D15:D16)</f>
        <v>36697.1</v>
      </c>
      <c r="E17" s="17">
        <f>SUM(E15:E16)</f>
        <v>534.2</v>
      </c>
      <c r="F17" s="17">
        <f>SUM(F15:F16)</f>
        <v>3500</v>
      </c>
      <c r="G17" s="17">
        <f>SUM(G15:G16)</f>
        <v>2501.3</v>
      </c>
      <c r="H17" s="31">
        <f aca="true" t="shared" si="1" ref="H17:T17">SUM(H15:H16)</f>
        <v>6535.5</v>
      </c>
      <c r="I17" s="17">
        <f>SUM(I15:I16)</f>
        <v>3026.2</v>
      </c>
      <c r="J17" s="17">
        <f>SUM(J15:J16)</f>
        <v>5385.7</v>
      </c>
      <c r="K17" s="17">
        <f>SUM(K15:K16)</f>
        <v>2177.4</v>
      </c>
      <c r="L17" s="31">
        <f t="shared" si="1"/>
        <v>10589.3</v>
      </c>
      <c r="M17" s="17">
        <f t="shared" si="1"/>
        <v>3800</v>
      </c>
      <c r="N17" s="17">
        <f t="shared" si="1"/>
        <v>2340.4</v>
      </c>
      <c r="O17" s="17">
        <f t="shared" si="1"/>
        <v>2900</v>
      </c>
      <c r="P17" s="31">
        <f t="shared" si="1"/>
        <v>9040.4</v>
      </c>
      <c r="Q17" s="17">
        <f t="shared" si="1"/>
        <v>4286</v>
      </c>
      <c r="R17" s="17">
        <f t="shared" si="1"/>
        <v>1745.9</v>
      </c>
      <c r="S17" s="17">
        <f t="shared" si="1"/>
        <v>4500</v>
      </c>
      <c r="T17" s="31">
        <f t="shared" si="1"/>
        <v>10531.9</v>
      </c>
    </row>
    <row r="18" spans="1:20" s="25" customFormat="1" ht="24">
      <c r="A18" s="15" t="s">
        <v>44</v>
      </c>
      <c r="B18" s="16" t="s">
        <v>45</v>
      </c>
      <c r="C18" s="17">
        <f>C14-C17</f>
        <v>-268.6999999999971</v>
      </c>
      <c r="D18" s="41">
        <f>D14-D17</f>
        <v>-224.09999999999854</v>
      </c>
      <c r="E18" s="17">
        <f>E14-E17</f>
        <v>782.0999999999999</v>
      </c>
      <c r="F18" s="17">
        <f>F14-F17</f>
        <v>-70</v>
      </c>
      <c r="G18" s="17">
        <f>G14-G17</f>
        <v>-477.3000000000002</v>
      </c>
      <c r="H18" s="31">
        <f aca="true" t="shared" si="2" ref="H18:T18">H14-H17</f>
        <v>234.80000000000018</v>
      </c>
      <c r="I18" s="17">
        <f t="shared" si="2"/>
        <v>312.3000000000002</v>
      </c>
      <c r="J18" s="17">
        <f t="shared" si="2"/>
        <v>102.60000000000036</v>
      </c>
      <c r="K18" s="17">
        <f t="shared" si="2"/>
        <v>-248.10000000000014</v>
      </c>
      <c r="L18" s="31">
        <f t="shared" si="2"/>
        <v>166.8000000000011</v>
      </c>
      <c r="M18" s="17">
        <f t="shared" si="2"/>
        <v>-370</v>
      </c>
      <c r="N18" s="17">
        <f t="shared" si="2"/>
        <v>598.5999999999999</v>
      </c>
      <c r="O18" s="17">
        <f t="shared" si="2"/>
        <v>30</v>
      </c>
      <c r="P18" s="31">
        <f t="shared" si="2"/>
        <v>258.60000000000036</v>
      </c>
      <c r="Q18" s="17">
        <f t="shared" si="2"/>
        <v>-961</v>
      </c>
      <c r="R18" s="17">
        <f t="shared" si="2"/>
        <v>584.7999999999997</v>
      </c>
      <c r="S18" s="17">
        <f t="shared" si="2"/>
        <v>-508.0999999999999</v>
      </c>
      <c r="T18" s="31">
        <f t="shared" si="2"/>
        <v>-884.2999999999993</v>
      </c>
    </row>
    <row r="19" spans="1:20" s="25" customFormat="1" ht="24">
      <c r="A19" s="15" t="s">
        <v>46</v>
      </c>
      <c r="B19" s="16" t="s">
        <v>47</v>
      </c>
      <c r="C19" s="32"/>
      <c r="D19" s="41">
        <f>SUM(D9,D18)</f>
        <v>44.600000000001444</v>
      </c>
      <c r="E19" s="17">
        <f>SUM(E9,E18)</f>
        <v>1050.8</v>
      </c>
      <c r="F19" s="17">
        <f>SUM(F9,F18)</f>
        <v>980.8</v>
      </c>
      <c r="G19" s="17">
        <f>SUM(G9,G18)</f>
        <v>503.4999999999998</v>
      </c>
      <c r="H19" s="31">
        <f aca="true" t="shared" si="3" ref="H19:T19">SUM(H9,H18)</f>
        <v>503.50000000000017</v>
      </c>
      <c r="I19" s="17">
        <f t="shared" si="3"/>
        <v>1105.2000000000003</v>
      </c>
      <c r="J19" s="17">
        <f t="shared" si="3"/>
        <v>1207.8000000000004</v>
      </c>
      <c r="K19" s="17">
        <f t="shared" si="3"/>
        <v>959.6999999999998</v>
      </c>
      <c r="L19" s="31">
        <f t="shared" si="3"/>
        <v>959.7000000000011</v>
      </c>
      <c r="M19" s="17">
        <f t="shared" si="3"/>
        <v>589.7</v>
      </c>
      <c r="N19" s="17">
        <f t="shared" si="3"/>
        <v>1188.3</v>
      </c>
      <c r="O19" s="17">
        <f t="shared" si="3"/>
        <v>1218.3</v>
      </c>
      <c r="P19" s="31">
        <f t="shared" si="3"/>
        <v>1218.3000000000004</v>
      </c>
      <c r="Q19" s="17">
        <f t="shared" si="3"/>
        <v>257.29999999999995</v>
      </c>
      <c r="R19" s="17">
        <f t="shared" si="3"/>
        <v>842.0999999999997</v>
      </c>
      <c r="S19" s="17">
        <f t="shared" si="3"/>
        <v>334.0000000000001</v>
      </c>
      <c r="T19" s="31">
        <f t="shared" si="3"/>
        <v>334.0000000000007</v>
      </c>
    </row>
    <row r="20" spans="1:20" s="25" customFormat="1" ht="48">
      <c r="A20" s="15" t="s">
        <v>48</v>
      </c>
      <c r="B20" s="16" t="s">
        <v>49</v>
      </c>
      <c r="C20" s="15"/>
      <c r="D20" s="43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43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2:4" s="12" customFormat="1" ht="12">
      <c r="B22" s="7"/>
      <c r="D22" s="44"/>
    </row>
    <row r="23" spans="1:6" s="12" customFormat="1" ht="12">
      <c r="A23" s="12" t="s">
        <v>52</v>
      </c>
      <c r="B23" s="7"/>
      <c r="D23" s="44"/>
      <c r="E23" s="52" t="s">
        <v>54</v>
      </c>
      <c r="F23" s="52"/>
    </row>
    <row r="24" spans="2:4" s="12" customFormat="1" ht="12">
      <c r="B24" s="7"/>
      <c r="D24" s="44"/>
    </row>
    <row r="25" spans="2:4" s="12" customFormat="1" ht="12">
      <c r="B25" s="7"/>
      <c r="D25" s="44"/>
    </row>
    <row r="26" spans="2:4" s="12" customFormat="1" ht="12">
      <c r="B26" s="7"/>
      <c r="D26" s="44"/>
    </row>
    <row r="27" spans="2:4" s="12" customFormat="1" ht="12">
      <c r="B27" s="7"/>
      <c r="D27" s="44"/>
    </row>
    <row r="28" spans="2:4" s="12" customFormat="1" ht="12">
      <c r="B28" s="7"/>
      <c r="D28" s="44"/>
    </row>
    <row r="29" spans="2:4" s="12" customFormat="1" ht="12">
      <c r="B29" s="7"/>
      <c r="D29" s="44"/>
    </row>
    <row r="30" spans="2:4" s="12" customFormat="1" ht="12">
      <c r="B30" s="7"/>
      <c r="D30" s="44"/>
    </row>
    <row r="31" spans="2:4" s="12" customFormat="1" ht="12">
      <c r="B31" s="7"/>
      <c r="D31" s="44"/>
    </row>
    <row r="32" spans="2:4" s="12" customFormat="1" ht="12">
      <c r="B32" s="7"/>
      <c r="D32" s="44"/>
    </row>
    <row r="33" spans="2:4" s="12" customFormat="1" ht="12">
      <c r="B33" s="7"/>
      <c r="D33" s="44"/>
    </row>
  </sheetData>
  <sheetProtection/>
  <mergeCells count="7">
    <mergeCell ref="E23:F23"/>
    <mergeCell ref="A1:T1"/>
    <mergeCell ref="A2:T2"/>
    <mergeCell ref="E6:G6"/>
    <mergeCell ref="I6:K6"/>
    <mergeCell ref="M6:O6"/>
    <mergeCell ref="Q6:S6"/>
  </mergeCells>
  <printOptions/>
  <pageMargins left="0.5905511811023623" right="0" top="0.3937007874015748" bottom="0.1968503937007874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4">
      <selection activeCell="S11" sqref="S11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1" customFormat="1" ht="14.25">
      <c r="A2" s="53" t="s">
        <v>74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" s="2" customFormat="1" ht="15">
      <c r="A3" s="2" t="s">
        <v>0</v>
      </c>
      <c r="B3" s="3"/>
    </row>
    <row r="4" spans="1:2" s="2" customFormat="1" ht="15">
      <c r="A4" s="2" t="s">
        <v>75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54" t="s">
        <v>6</v>
      </c>
      <c r="F6" s="54"/>
      <c r="G6" s="54"/>
      <c r="H6" s="4" t="s">
        <v>7</v>
      </c>
      <c r="I6" s="54" t="s">
        <v>8</v>
      </c>
      <c r="J6" s="54"/>
      <c r="K6" s="54"/>
      <c r="L6" s="4" t="s">
        <v>9</v>
      </c>
      <c r="M6" s="54" t="s">
        <v>10</v>
      </c>
      <c r="N6" s="54"/>
      <c r="O6" s="54"/>
      <c r="P6" s="4" t="s">
        <v>11</v>
      </c>
      <c r="Q6" s="54" t="s">
        <v>12</v>
      </c>
      <c r="R6" s="54"/>
      <c r="S6" s="54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393.1</v>
      </c>
      <c r="E9" s="10">
        <v>268.7</v>
      </c>
      <c r="F9" s="17">
        <v>1050.8</v>
      </c>
      <c r="G9" s="10">
        <v>636.2</v>
      </c>
      <c r="H9" s="11">
        <v>574.8</v>
      </c>
      <c r="I9" s="10">
        <v>482</v>
      </c>
      <c r="J9" s="10">
        <v>1470.1</v>
      </c>
      <c r="K9" s="10">
        <v>354.4</v>
      </c>
      <c r="L9" s="11">
        <v>482</v>
      </c>
      <c r="M9" s="10">
        <v>527.7</v>
      </c>
      <c r="N9" s="10">
        <v>768.3</v>
      </c>
      <c r="O9" s="10">
        <v>417.5</v>
      </c>
      <c r="P9" s="11">
        <v>527.7</v>
      </c>
      <c r="Q9" s="10">
        <v>260.3</v>
      </c>
      <c r="R9" s="10">
        <v>673.6</v>
      </c>
      <c r="S9" s="10">
        <v>703.3</v>
      </c>
      <c r="T9" s="11">
        <v>260.3</v>
      </c>
    </row>
    <row r="10" spans="1:20" s="12" customFormat="1" ht="12">
      <c r="A10" s="8" t="s">
        <v>28</v>
      </c>
      <c r="B10" s="9" t="s">
        <v>29</v>
      </c>
      <c r="C10" s="10">
        <v>33592.7</v>
      </c>
      <c r="D10" s="13">
        <f>SUM(H10,L10,P10,T10)</f>
        <v>29201.800000000003</v>
      </c>
      <c r="E10" s="10">
        <v>1303.3</v>
      </c>
      <c r="F10" s="10">
        <v>2115.5</v>
      </c>
      <c r="G10" s="10">
        <v>2375.9</v>
      </c>
      <c r="H10" s="14">
        <f>SUM(E10:G10)</f>
        <v>5794.700000000001</v>
      </c>
      <c r="I10" s="10">
        <v>2968.1</v>
      </c>
      <c r="J10" s="10">
        <v>2417.5</v>
      </c>
      <c r="K10" s="10">
        <v>2364.4</v>
      </c>
      <c r="L10" s="11">
        <f>SUM(I10:K10)</f>
        <v>7750</v>
      </c>
      <c r="M10" s="10">
        <v>2599.8</v>
      </c>
      <c r="N10" s="10">
        <v>2040.2</v>
      </c>
      <c r="O10" s="10">
        <v>1920.1</v>
      </c>
      <c r="P10" s="11">
        <f>SUM(M10:O10)</f>
        <v>6560.1</v>
      </c>
      <c r="Q10" s="10">
        <v>4008.3</v>
      </c>
      <c r="R10" s="10">
        <v>1999</v>
      </c>
      <c r="S10" s="10">
        <v>3089.7</v>
      </c>
      <c r="T10" s="11">
        <f>SUM(Q10:S10)</f>
        <v>9097</v>
      </c>
    </row>
    <row r="11" spans="1:20" s="25" customFormat="1" ht="40.5" customHeight="1">
      <c r="A11" s="15" t="s">
        <v>30</v>
      </c>
      <c r="B11" s="16" t="s">
        <v>31</v>
      </c>
      <c r="C11" s="17">
        <v>2959.5</v>
      </c>
      <c r="D11" s="18">
        <f>SUM(H11,L11,P11,T11)</f>
        <v>1008</v>
      </c>
      <c r="E11" s="15"/>
      <c r="F11" s="15"/>
      <c r="G11" s="19"/>
      <c r="H11" s="20"/>
      <c r="I11" s="21"/>
      <c r="J11" s="21"/>
      <c r="K11" s="17">
        <v>0</v>
      </c>
      <c r="L11" s="36">
        <f>SUM(I11,J11,K11)</f>
        <v>0</v>
      </c>
      <c r="M11" s="17"/>
      <c r="N11" s="23"/>
      <c r="O11" s="17">
        <v>0</v>
      </c>
      <c r="P11" s="24">
        <f>SUM(M11,O11)</f>
        <v>0</v>
      </c>
      <c r="Q11" s="30"/>
      <c r="R11" s="30"/>
      <c r="S11" s="17">
        <v>1008</v>
      </c>
      <c r="T11" s="51">
        <f>SUM(Q11:S11)</f>
        <v>1008</v>
      </c>
    </row>
    <row r="12" spans="1:20" s="25" customFormat="1" ht="24">
      <c r="A12" s="15" t="s">
        <v>32</v>
      </c>
      <c r="B12" s="16" t="s">
        <v>33</v>
      </c>
      <c r="C12" s="17">
        <v>7079.9</v>
      </c>
      <c r="D12" s="18">
        <f>SUM(H12,L12,P12,T12)</f>
        <v>7754.5</v>
      </c>
      <c r="E12" s="17">
        <v>13</v>
      </c>
      <c r="F12" s="17">
        <v>302</v>
      </c>
      <c r="G12" s="17">
        <v>200</v>
      </c>
      <c r="H12" s="24">
        <f>SUM(E12:G12)</f>
        <v>515</v>
      </c>
      <c r="I12" s="17">
        <v>865.9</v>
      </c>
      <c r="J12" s="17">
        <v>135</v>
      </c>
      <c r="K12" s="17">
        <v>135</v>
      </c>
      <c r="L12" s="24">
        <f>SUM(I12:K12)</f>
        <v>1135.9</v>
      </c>
      <c r="M12" s="17">
        <v>221</v>
      </c>
      <c r="N12" s="17">
        <v>3911</v>
      </c>
      <c r="O12" s="17">
        <v>0</v>
      </c>
      <c r="P12" s="24">
        <f>SUM(M12:O12)</f>
        <v>4132</v>
      </c>
      <c r="Q12" s="17">
        <v>849</v>
      </c>
      <c r="R12" s="17">
        <v>230.7</v>
      </c>
      <c r="S12" s="17">
        <v>891.9</v>
      </c>
      <c r="T12" s="26">
        <f>SUM(Q12:S12)</f>
        <v>1971.6</v>
      </c>
    </row>
    <row r="13" spans="1:20" s="25" customFormat="1" ht="24">
      <c r="A13" s="15" t="s">
        <v>34</v>
      </c>
      <c r="B13" s="16" t="s">
        <v>35</v>
      </c>
      <c r="C13" s="17"/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>SUM(C10:C13)</f>
        <v>43632.1</v>
      </c>
      <c r="D14" s="17">
        <f aca="true" t="shared" si="0" ref="D14:T14">SUM(D10:D13)</f>
        <v>37964.3</v>
      </c>
      <c r="E14" s="17">
        <f>SUM(E10:E13)</f>
        <v>1316.3</v>
      </c>
      <c r="F14" s="17">
        <f>SUM(F10:F13)</f>
        <v>2417.5</v>
      </c>
      <c r="G14" s="17">
        <f>SUM(G10:G13)</f>
        <v>2575.9</v>
      </c>
      <c r="H14" s="27">
        <f t="shared" si="0"/>
        <v>6309.700000000001</v>
      </c>
      <c r="I14" s="28">
        <f t="shared" si="0"/>
        <v>3834</v>
      </c>
      <c r="J14" s="28">
        <f>SUM(J10:J13)</f>
        <v>2552.5</v>
      </c>
      <c r="K14" s="28">
        <f>SUM(K10,K12,K13,K11)</f>
        <v>2499.4</v>
      </c>
      <c r="L14" s="27">
        <f t="shared" si="0"/>
        <v>8885.9</v>
      </c>
      <c r="M14" s="28">
        <f t="shared" si="0"/>
        <v>2820.8</v>
      </c>
      <c r="N14" s="28">
        <f t="shared" si="0"/>
        <v>5951.2</v>
      </c>
      <c r="O14" s="28">
        <f t="shared" si="0"/>
        <v>1920.1</v>
      </c>
      <c r="P14" s="27">
        <f t="shared" si="0"/>
        <v>10692.1</v>
      </c>
      <c r="Q14" s="28">
        <f t="shared" si="0"/>
        <v>4857.3</v>
      </c>
      <c r="R14" s="28">
        <f t="shared" si="0"/>
        <v>2229.7</v>
      </c>
      <c r="S14" s="28">
        <f t="shared" si="0"/>
        <v>4989.599999999999</v>
      </c>
      <c r="T14" s="27">
        <f t="shared" si="0"/>
        <v>12076.6</v>
      </c>
    </row>
    <row r="15" spans="1:20" s="12" customFormat="1" ht="12">
      <c r="A15" s="8" t="s">
        <v>38</v>
      </c>
      <c r="B15" s="9" t="s">
        <v>39</v>
      </c>
      <c r="C15" s="10">
        <v>42780.8</v>
      </c>
      <c r="D15" s="10">
        <f>SUM(H15,L15,P15,T15)</f>
        <v>36140.1</v>
      </c>
      <c r="E15" s="10">
        <v>534.2</v>
      </c>
      <c r="F15" s="10">
        <v>2832.1</v>
      </c>
      <c r="G15" s="10">
        <v>2610.1</v>
      </c>
      <c r="H15" s="27">
        <f>SUM(E15:G15)</f>
        <v>5976.4</v>
      </c>
      <c r="I15" s="13">
        <v>2665.9</v>
      </c>
      <c r="J15" s="13">
        <v>3668.2</v>
      </c>
      <c r="K15" s="13">
        <v>2326.1</v>
      </c>
      <c r="L15" s="29">
        <f>SUM(I15:K15)</f>
        <v>8660.2</v>
      </c>
      <c r="M15" s="13">
        <v>2440.2</v>
      </c>
      <c r="N15" s="13">
        <v>6242</v>
      </c>
      <c r="O15" s="13">
        <v>1977.3</v>
      </c>
      <c r="P15" s="29">
        <f>SUM(M15:O15)</f>
        <v>10659.5</v>
      </c>
      <c r="Q15" s="10">
        <v>4444</v>
      </c>
      <c r="R15" s="10">
        <v>2200</v>
      </c>
      <c r="S15" s="10">
        <v>4200</v>
      </c>
      <c r="T15" s="11">
        <f>SUM(Q15:S15)</f>
        <v>10844</v>
      </c>
    </row>
    <row r="16" spans="1:20" s="25" customFormat="1" ht="36">
      <c r="A16" s="15" t="s">
        <v>40</v>
      </c>
      <c r="B16" s="16" t="s">
        <v>41</v>
      </c>
      <c r="C16" s="17">
        <v>1120</v>
      </c>
      <c r="D16" s="17">
        <f>SUM(L16,P16,T16,H16)</f>
        <v>600</v>
      </c>
      <c r="E16" s="15"/>
      <c r="F16" s="15"/>
      <c r="G16" s="17">
        <v>120</v>
      </c>
      <c r="H16" s="31">
        <f>SUM(E16:G16)</f>
        <v>120</v>
      </c>
      <c r="I16" s="17">
        <v>180</v>
      </c>
      <c r="J16" s="17">
        <v>0</v>
      </c>
      <c r="K16" s="17">
        <v>0</v>
      </c>
      <c r="L16" s="26">
        <f>SUM(I16:K16)</f>
        <v>180</v>
      </c>
      <c r="M16" s="17">
        <v>140</v>
      </c>
      <c r="N16" s="17">
        <v>60</v>
      </c>
      <c r="O16" s="17">
        <v>100</v>
      </c>
      <c r="P16" s="31">
        <f>SUM(M16:O16)</f>
        <v>300</v>
      </c>
      <c r="Q16" s="17">
        <v>0</v>
      </c>
      <c r="R16" s="21"/>
      <c r="S16" s="17">
        <v>0</v>
      </c>
      <c r="T16" s="31">
        <f>SUM(Q16:S16)</f>
        <v>0</v>
      </c>
    </row>
    <row r="17" spans="1:20" s="25" customFormat="1" ht="24">
      <c r="A17" s="15" t="s">
        <v>42</v>
      </c>
      <c r="B17" s="16" t="s">
        <v>43</v>
      </c>
      <c r="C17" s="17">
        <f>SUM(C15:C16)</f>
        <v>43900.8</v>
      </c>
      <c r="D17" s="17">
        <f>SUM(D15:D16)</f>
        <v>36740.1</v>
      </c>
      <c r="E17" s="17">
        <f>SUM(E15:E16)</f>
        <v>534.2</v>
      </c>
      <c r="F17" s="17">
        <f>SUM(F15:F16)</f>
        <v>2832.1</v>
      </c>
      <c r="G17" s="17">
        <f>SUM(G15:G16)</f>
        <v>2730.1</v>
      </c>
      <c r="H17" s="31">
        <f aca="true" t="shared" si="1" ref="H17:T17">SUM(H15:H16)</f>
        <v>6096.4</v>
      </c>
      <c r="I17" s="17">
        <f>SUM(I15:I16)</f>
        <v>2845.9</v>
      </c>
      <c r="J17" s="17">
        <f>SUM(J15:J16)</f>
        <v>3668.2</v>
      </c>
      <c r="K17" s="17">
        <f>SUM(K15:K16)</f>
        <v>2326.1</v>
      </c>
      <c r="L17" s="31">
        <f t="shared" si="1"/>
        <v>8840.2</v>
      </c>
      <c r="M17" s="17">
        <f t="shared" si="1"/>
        <v>2580.2</v>
      </c>
      <c r="N17" s="17">
        <f t="shared" si="1"/>
        <v>6302</v>
      </c>
      <c r="O17" s="17">
        <f t="shared" si="1"/>
        <v>2077.3</v>
      </c>
      <c r="P17" s="31">
        <f t="shared" si="1"/>
        <v>10959.5</v>
      </c>
      <c r="Q17" s="17">
        <f t="shared" si="1"/>
        <v>4444</v>
      </c>
      <c r="R17" s="17">
        <f t="shared" si="1"/>
        <v>2200</v>
      </c>
      <c r="S17" s="17">
        <f t="shared" si="1"/>
        <v>4200</v>
      </c>
      <c r="T17" s="31">
        <f t="shared" si="1"/>
        <v>10844</v>
      </c>
    </row>
    <row r="18" spans="1:20" s="25" customFormat="1" ht="24">
      <c r="A18" s="15" t="s">
        <v>44</v>
      </c>
      <c r="B18" s="16" t="s">
        <v>45</v>
      </c>
      <c r="C18" s="17">
        <f>C14-C17</f>
        <v>-268.70000000000437</v>
      </c>
      <c r="D18" s="17">
        <f>D14-D17</f>
        <v>1224.2000000000044</v>
      </c>
      <c r="E18" s="17">
        <f>E14-E17</f>
        <v>782.0999999999999</v>
      </c>
      <c r="F18" s="17">
        <f>F14-F17</f>
        <v>-414.5999999999999</v>
      </c>
      <c r="G18" s="17">
        <f>G14-G17</f>
        <v>-154.19999999999982</v>
      </c>
      <c r="H18" s="31">
        <f aca="true" t="shared" si="2" ref="H18:T18">H14-H17</f>
        <v>213.3000000000011</v>
      </c>
      <c r="I18" s="17">
        <f t="shared" si="2"/>
        <v>988.0999999999999</v>
      </c>
      <c r="J18" s="17">
        <f t="shared" si="2"/>
        <v>-1115.6999999999998</v>
      </c>
      <c r="K18" s="17">
        <f t="shared" si="2"/>
        <v>173.30000000000018</v>
      </c>
      <c r="L18" s="31">
        <f t="shared" si="2"/>
        <v>45.69999999999891</v>
      </c>
      <c r="M18" s="17">
        <f t="shared" si="2"/>
        <v>240.60000000000036</v>
      </c>
      <c r="N18" s="17">
        <f t="shared" si="2"/>
        <v>-350.8000000000002</v>
      </c>
      <c r="O18" s="17">
        <f t="shared" si="2"/>
        <v>-157.20000000000027</v>
      </c>
      <c r="P18" s="31">
        <f t="shared" si="2"/>
        <v>-267.39999999999964</v>
      </c>
      <c r="Q18" s="17">
        <f t="shared" si="2"/>
        <v>413.3000000000002</v>
      </c>
      <c r="R18" s="17">
        <f t="shared" si="2"/>
        <v>29.699999999999818</v>
      </c>
      <c r="S18" s="17">
        <f t="shared" si="2"/>
        <v>789.5999999999995</v>
      </c>
      <c r="T18" s="31">
        <f t="shared" si="2"/>
        <v>1232.6000000000004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1617.3000000000043</v>
      </c>
      <c r="E19" s="17">
        <f>SUM(E9,E18)</f>
        <v>1050.8</v>
      </c>
      <c r="F19" s="17">
        <f>SUM(F9,F18)</f>
        <v>636.2</v>
      </c>
      <c r="G19" s="17">
        <f>SUM(G9,G18)</f>
        <v>482.0000000000002</v>
      </c>
      <c r="H19" s="31">
        <f aca="true" t="shared" si="3" ref="H19:T19">SUM(H9,H18)</f>
        <v>788.100000000001</v>
      </c>
      <c r="I19" s="17">
        <f t="shared" si="3"/>
        <v>1470.1</v>
      </c>
      <c r="J19" s="17">
        <f t="shared" si="3"/>
        <v>354.4000000000001</v>
      </c>
      <c r="K19" s="17">
        <f t="shared" si="3"/>
        <v>527.7000000000002</v>
      </c>
      <c r="L19" s="31">
        <f t="shared" si="3"/>
        <v>527.6999999999989</v>
      </c>
      <c r="M19" s="17">
        <f t="shared" si="3"/>
        <v>768.3000000000004</v>
      </c>
      <c r="N19" s="17">
        <f t="shared" si="3"/>
        <v>417.4999999999998</v>
      </c>
      <c r="O19" s="17">
        <f t="shared" si="3"/>
        <v>260.2999999999997</v>
      </c>
      <c r="P19" s="31">
        <f t="shared" si="3"/>
        <v>260.3000000000004</v>
      </c>
      <c r="Q19" s="17">
        <f t="shared" si="3"/>
        <v>673.6000000000001</v>
      </c>
      <c r="R19" s="17">
        <f t="shared" si="3"/>
        <v>703.2999999999998</v>
      </c>
      <c r="S19" s="17">
        <f t="shared" si="3"/>
        <v>1492.8999999999994</v>
      </c>
      <c r="T19" s="31">
        <f t="shared" si="3"/>
        <v>1492.9000000000003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7">
      <selection activeCell="S11" sqref="S11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1" customFormat="1" ht="14.25">
      <c r="A2" s="53" t="s">
        <v>76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" s="2" customFormat="1" ht="15">
      <c r="A3" s="2" t="s">
        <v>0</v>
      </c>
      <c r="B3" s="3"/>
    </row>
    <row r="4" spans="1:2" s="2" customFormat="1" ht="15">
      <c r="A4" s="2" t="s">
        <v>77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54" t="s">
        <v>6</v>
      </c>
      <c r="F6" s="54"/>
      <c r="G6" s="54"/>
      <c r="H6" s="4" t="s">
        <v>7</v>
      </c>
      <c r="I6" s="54" t="s">
        <v>8</v>
      </c>
      <c r="J6" s="54"/>
      <c r="K6" s="54"/>
      <c r="L6" s="4" t="s">
        <v>9</v>
      </c>
      <c r="M6" s="54" t="s">
        <v>10</v>
      </c>
      <c r="N6" s="54"/>
      <c r="O6" s="54"/>
      <c r="P6" s="4" t="s">
        <v>11</v>
      </c>
      <c r="Q6" s="54" t="s">
        <v>12</v>
      </c>
      <c r="R6" s="54"/>
      <c r="S6" s="54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393.1</v>
      </c>
      <c r="E9" s="10">
        <v>268.7</v>
      </c>
      <c r="F9" s="17">
        <v>1050.8</v>
      </c>
      <c r="G9" s="10">
        <v>636.2</v>
      </c>
      <c r="H9" s="11">
        <v>268.7</v>
      </c>
      <c r="I9" s="10">
        <v>482</v>
      </c>
      <c r="J9" s="10">
        <v>1470.1</v>
      </c>
      <c r="K9" s="10">
        <v>354.4</v>
      </c>
      <c r="L9" s="11">
        <v>482</v>
      </c>
      <c r="M9" s="10">
        <v>527.7</v>
      </c>
      <c r="N9" s="10">
        <v>768.3</v>
      </c>
      <c r="O9" s="10">
        <v>417.5</v>
      </c>
      <c r="P9" s="11">
        <v>527.7</v>
      </c>
      <c r="Q9" s="10">
        <v>260.3</v>
      </c>
      <c r="R9" s="10">
        <v>673.6</v>
      </c>
      <c r="S9" s="10">
        <v>879.9</v>
      </c>
      <c r="T9" s="11">
        <v>260.3</v>
      </c>
    </row>
    <row r="10" spans="1:20" s="12" customFormat="1" ht="12">
      <c r="A10" s="8" t="s">
        <v>28</v>
      </c>
      <c r="B10" s="9" t="s">
        <v>29</v>
      </c>
      <c r="C10" s="10">
        <v>33592.7</v>
      </c>
      <c r="D10" s="13">
        <f>SUM(H10,L10,P10,T10)</f>
        <v>31099.4</v>
      </c>
      <c r="E10" s="10">
        <v>1303.3</v>
      </c>
      <c r="F10" s="10">
        <v>2115.5</v>
      </c>
      <c r="G10" s="10">
        <v>2375.9</v>
      </c>
      <c r="H10" s="14">
        <f>SUM(E10:G10)</f>
        <v>5794.700000000001</v>
      </c>
      <c r="I10" s="10">
        <v>2968.1</v>
      </c>
      <c r="J10" s="10">
        <v>2417.5</v>
      </c>
      <c r="K10" s="10">
        <v>2364.4</v>
      </c>
      <c r="L10" s="11">
        <f>SUM(I10:K10)</f>
        <v>7750</v>
      </c>
      <c r="M10" s="10">
        <v>2599.8</v>
      </c>
      <c r="N10" s="10">
        <v>2040.2</v>
      </c>
      <c r="O10" s="10">
        <v>1920.1</v>
      </c>
      <c r="P10" s="11">
        <f>SUM(M10:O10)</f>
        <v>6560.1</v>
      </c>
      <c r="Q10" s="10">
        <v>4008.3</v>
      </c>
      <c r="R10" s="10">
        <v>5536.3</v>
      </c>
      <c r="S10" s="10">
        <v>1450</v>
      </c>
      <c r="T10" s="11">
        <f>SUM(Q10:S10)</f>
        <v>10994.6</v>
      </c>
    </row>
    <row r="11" spans="1:20" s="25" customFormat="1" ht="40.5" customHeight="1">
      <c r="A11" s="15" t="s">
        <v>30</v>
      </c>
      <c r="B11" s="16" t="s">
        <v>31</v>
      </c>
      <c r="C11" s="17">
        <v>2959.5</v>
      </c>
      <c r="D11" s="18">
        <f>SUM(H11,L11,P11,T11)</f>
        <v>1008</v>
      </c>
      <c r="E11" s="15"/>
      <c r="F11" s="15"/>
      <c r="G11" s="19"/>
      <c r="H11" s="20"/>
      <c r="I11" s="21"/>
      <c r="J11" s="21"/>
      <c r="K11" s="17">
        <v>0</v>
      </c>
      <c r="L11" s="36">
        <f>SUM(I11,J11,K11)</f>
        <v>0</v>
      </c>
      <c r="M11" s="17"/>
      <c r="N11" s="23"/>
      <c r="O11" s="17">
        <v>0</v>
      </c>
      <c r="P11" s="24">
        <f>SUM(M11,O11)</f>
        <v>0</v>
      </c>
      <c r="Q11" s="30"/>
      <c r="R11" s="30"/>
      <c r="S11" s="17">
        <v>1008</v>
      </c>
      <c r="T11" s="26">
        <f>SUM(Q11:S11)</f>
        <v>1008</v>
      </c>
    </row>
    <row r="12" spans="1:20" s="25" customFormat="1" ht="24">
      <c r="A12" s="15" t="s">
        <v>32</v>
      </c>
      <c r="B12" s="16" t="s">
        <v>33</v>
      </c>
      <c r="C12" s="17">
        <v>6940.9</v>
      </c>
      <c r="D12" s="18">
        <f>SUM(H12,L12,P12,T12)</f>
        <v>7000.5</v>
      </c>
      <c r="E12" s="17">
        <v>13</v>
      </c>
      <c r="F12" s="17">
        <v>302</v>
      </c>
      <c r="G12" s="17">
        <v>200</v>
      </c>
      <c r="H12" s="24">
        <f>SUM(E12:G12)</f>
        <v>515</v>
      </c>
      <c r="I12" s="17">
        <v>865.9</v>
      </c>
      <c r="J12" s="17">
        <v>135</v>
      </c>
      <c r="K12" s="17">
        <v>135</v>
      </c>
      <c r="L12" s="24">
        <f>SUM(I12:K12)</f>
        <v>1135.9</v>
      </c>
      <c r="M12" s="17">
        <v>221</v>
      </c>
      <c r="N12" s="17">
        <v>3911</v>
      </c>
      <c r="O12" s="17">
        <v>0</v>
      </c>
      <c r="P12" s="24">
        <f>SUM(M12:O12)</f>
        <v>4132</v>
      </c>
      <c r="Q12" s="17">
        <v>849</v>
      </c>
      <c r="R12" s="17">
        <v>0</v>
      </c>
      <c r="S12" s="17">
        <v>368.6</v>
      </c>
      <c r="T12" s="26">
        <f>SUM(Q12:S12)</f>
        <v>1217.6</v>
      </c>
    </row>
    <row r="13" spans="1:20" s="25" customFormat="1" ht="24">
      <c r="A13" s="15" t="s">
        <v>34</v>
      </c>
      <c r="B13" s="16" t="s">
        <v>35</v>
      </c>
      <c r="C13" s="17"/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>SUM(C10:C13)</f>
        <v>43493.1</v>
      </c>
      <c r="D14" s="17">
        <f aca="true" t="shared" si="0" ref="D14:T14">SUM(D10:D13)</f>
        <v>39107.9</v>
      </c>
      <c r="E14" s="17">
        <f>SUM(E10:E13)</f>
        <v>1316.3</v>
      </c>
      <c r="F14" s="17">
        <f>SUM(F10:F13)</f>
        <v>2417.5</v>
      </c>
      <c r="G14" s="17">
        <f>SUM(G10:G13)</f>
        <v>2575.9</v>
      </c>
      <c r="H14" s="27">
        <f t="shared" si="0"/>
        <v>6309.700000000001</v>
      </c>
      <c r="I14" s="28">
        <f t="shared" si="0"/>
        <v>3834</v>
      </c>
      <c r="J14" s="28">
        <f>SUM(J10:J13)</f>
        <v>2552.5</v>
      </c>
      <c r="K14" s="28">
        <f>SUM(K10,K12,K13,K11)</f>
        <v>2499.4</v>
      </c>
      <c r="L14" s="27">
        <f t="shared" si="0"/>
        <v>8885.9</v>
      </c>
      <c r="M14" s="28">
        <f t="shared" si="0"/>
        <v>2820.8</v>
      </c>
      <c r="N14" s="28">
        <f t="shared" si="0"/>
        <v>5951.2</v>
      </c>
      <c r="O14" s="28">
        <f t="shared" si="0"/>
        <v>1920.1</v>
      </c>
      <c r="P14" s="27">
        <f t="shared" si="0"/>
        <v>10692.1</v>
      </c>
      <c r="Q14" s="28">
        <f t="shared" si="0"/>
        <v>4857.3</v>
      </c>
      <c r="R14" s="28">
        <f t="shared" si="0"/>
        <v>5536.3</v>
      </c>
      <c r="S14" s="28">
        <f t="shared" si="0"/>
        <v>2826.6</v>
      </c>
      <c r="T14" s="27">
        <f t="shared" si="0"/>
        <v>13220.2</v>
      </c>
    </row>
    <row r="15" spans="1:20" s="12" customFormat="1" ht="12">
      <c r="A15" s="8" t="s">
        <v>38</v>
      </c>
      <c r="B15" s="9" t="s">
        <v>39</v>
      </c>
      <c r="C15" s="10">
        <v>42641.8</v>
      </c>
      <c r="D15" s="10">
        <f>SUM(H15,L15,P15,T15)</f>
        <v>38050.1</v>
      </c>
      <c r="E15" s="10">
        <v>534.2</v>
      </c>
      <c r="F15" s="10">
        <v>2832.1</v>
      </c>
      <c r="G15" s="10">
        <v>2610.1</v>
      </c>
      <c r="H15" s="27">
        <f>SUM(E15:G15)</f>
        <v>5976.4</v>
      </c>
      <c r="I15" s="13">
        <v>2665.9</v>
      </c>
      <c r="J15" s="13">
        <v>3668.2</v>
      </c>
      <c r="K15" s="13">
        <v>2326.1</v>
      </c>
      <c r="L15" s="29">
        <f>SUM(I15:K15)</f>
        <v>8660.2</v>
      </c>
      <c r="M15" s="13">
        <v>2440.2</v>
      </c>
      <c r="N15" s="13">
        <v>6242</v>
      </c>
      <c r="O15" s="13">
        <v>1977.3</v>
      </c>
      <c r="P15" s="29">
        <f>SUM(M15:O15)</f>
        <v>10659.5</v>
      </c>
      <c r="Q15" s="10">
        <v>4444</v>
      </c>
      <c r="R15" s="10">
        <v>4810</v>
      </c>
      <c r="S15" s="10">
        <v>3500</v>
      </c>
      <c r="T15" s="11">
        <f>SUM(Q15:S15)</f>
        <v>12754</v>
      </c>
    </row>
    <row r="16" spans="1:20" s="25" customFormat="1" ht="36">
      <c r="A16" s="15" t="s">
        <v>40</v>
      </c>
      <c r="B16" s="16" t="s">
        <v>41</v>
      </c>
      <c r="C16" s="17">
        <v>1120</v>
      </c>
      <c r="D16" s="17">
        <f>SUM(L16,P16,T16,H16)</f>
        <v>1120</v>
      </c>
      <c r="E16" s="15"/>
      <c r="F16" s="15"/>
      <c r="G16" s="17">
        <v>120</v>
      </c>
      <c r="H16" s="31">
        <f>SUM(E16:G16)</f>
        <v>120</v>
      </c>
      <c r="I16" s="17">
        <v>180</v>
      </c>
      <c r="J16" s="17">
        <v>0</v>
      </c>
      <c r="K16" s="17">
        <v>0</v>
      </c>
      <c r="L16" s="26">
        <f>SUM(I16:K16)</f>
        <v>180</v>
      </c>
      <c r="M16" s="17">
        <v>140</v>
      </c>
      <c r="N16" s="23">
        <v>60</v>
      </c>
      <c r="O16" s="17">
        <v>100</v>
      </c>
      <c r="P16" s="31">
        <f>SUM(M16:O16)</f>
        <v>300</v>
      </c>
      <c r="Q16" s="17">
        <v>0</v>
      </c>
      <c r="R16" s="17">
        <v>520</v>
      </c>
      <c r="S16" s="17">
        <v>0</v>
      </c>
      <c r="T16" s="31">
        <f>SUM(Q16:S16)</f>
        <v>520</v>
      </c>
    </row>
    <row r="17" spans="1:20" s="25" customFormat="1" ht="24">
      <c r="A17" s="15" t="s">
        <v>42</v>
      </c>
      <c r="B17" s="16" t="s">
        <v>43</v>
      </c>
      <c r="C17" s="17">
        <f>SUM(C15:C16)</f>
        <v>43761.8</v>
      </c>
      <c r="D17" s="17">
        <f>SUM(D15:D16)</f>
        <v>39170.1</v>
      </c>
      <c r="E17" s="17">
        <f>SUM(E15:E16)</f>
        <v>534.2</v>
      </c>
      <c r="F17" s="17">
        <f>SUM(F15:F16)</f>
        <v>2832.1</v>
      </c>
      <c r="G17" s="17">
        <f>SUM(G15:G16)</f>
        <v>2730.1</v>
      </c>
      <c r="H17" s="31">
        <f aca="true" t="shared" si="1" ref="H17:T17">SUM(H15:H16)</f>
        <v>6096.4</v>
      </c>
      <c r="I17" s="17">
        <f>SUM(I15:I16)</f>
        <v>2845.9</v>
      </c>
      <c r="J17" s="17">
        <f>SUM(J15:J16)</f>
        <v>3668.2</v>
      </c>
      <c r="K17" s="17">
        <f>SUM(K15:K16)</f>
        <v>2326.1</v>
      </c>
      <c r="L17" s="31">
        <f t="shared" si="1"/>
        <v>8840.2</v>
      </c>
      <c r="M17" s="17">
        <f t="shared" si="1"/>
        <v>2580.2</v>
      </c>
      <c r="N17" s="17">
        <f t="shared" si="1"/>
        <v>6302</v>
      </c>
      <c r="O17" s="17">
        <f t="shared" si="1"/>
        <v>2077.3</v>
      </c>
      <c r="P17" s="31">
        <f t="shared" si="1"/>
        <v>10959.5</v>
      </c>
      <c r="Q17" s="17">
        <f t="shared" si="1"/>
        <v>4444</v>
      </c>
      <c r="R17" s="17">
        <f t="shared" si="1"/>
        <v>5330</v>
      </c>
      <c r="S17" s="17">
        <f t="shared" si="1"/>
        <v>3500</v>
      </c>
      <c r="T17" s="31">
        <f t="shared" si="1"/>
        <v>13274</v>
      </c>
    </row>
    <row r="18" spans="1:20" s="25" customFormat="1" ht="24">
      <c r="A18" s="15" t="s">
        <v>44</v>
      </c>
      <c r="B18" s="16" t="s">
        <v>45</v>
      </c>
      <c r="C18" s="17">
        <f>C14-C17</f>
        <v>-268.70000000000437</v>
      </c>
      <c r="D18" s="17">
        <f>D14-D17</f>
        <v>-62.19999999999709</v>
      </c>
      <c r="E18" s="17">
        <f>E14-E17</f>
        <v>782.0999999999999</v>
      </c>
      <c r="F18" s="17">
        <f>F14-F17</f>
        <v>-414.5999999999999</v>
      </c>
      <c r="G18" s="17">
        <f>G14-G17</f>
        <v>-154.19999999999982</v>
      </c>
      <c r="H18" s="31">
        <f aca="true" t="shared" si="2" ref="H18:T18">H14-H17</f>
        <v>213.3000000000011</v>
      </c>
      <c r="I18" s="17">
        <f t="shared" si="2"/>
        <v>988.0999999999999</v>
      </c>
      <c r="J18" s="17">
        <f t="shared" si="2"/>
        <v>-1115.6999999999998</v>
      </c>
      <c r="K18" s="17">
        <f t="shared" si="2"/>
        <v>173.30000000000018</v>
      </c>
      <c r="L18" s="31">
        <f t="shared" si="2"/>
        <v>45.69999999999891</v>
      </c>
      <c r="M18" s="17">
        <f t="shared" si="2"/>
        <v>240.60000000000036</v>
      </c>
      <c r="N18" s="17">
        <f t="shared" si="2"/>
        <v>-350.8000000000002</v>
      </c>
      <c r="O18" s="17">
        <f t="shared" si="2"/>
        <v>-157.20000000000027</v>
      </c>
      <c r="P18" s="31">
        <f t="shared" si="2"/>
        <v>-267.39999999999964</v>
      </c>
      <c r="Q18" s="17">
        <f t="shared" si="2"/>
        <v>413.3000000000002</v>
      </c>
      <c r="R18" s="17">
        <f t="shared" si="2"/>
        <v>206.30000000000018</v>
      </c>
      <c r="S18" s="17">
        <f t="shared" si="2"/>
        <v>-673.4000000000001</v>
      </c>
      <c r="T18" s="31">
        <f t="shared" si="2"/>
        <v>-53.79999999999927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330.90000000000293</v>
      </c>
      <c r="E19" s="17">
        <f>SUM(E9,E18)</f>
        <v>1050.8</v>
      </c>
      <c r="F19" s="17">
        <f>SUM(F9,F18)</f>
        <v>636.2</v>
      </c>
      <c r="G19" s="17">
        <f>SUM(G9,G18)</f>
        <v>482.0000000000002</v>
      </c>
      <c r="H19" s="31">
        <f aca="true" t="shared" si="3" ref="H19:T19">SUM(H9,H18)</f>
        <v>482.0000000000011</v>
      </c>
      <c r="I19" s="17">
        <f t="shared" si="3"/>
        <v>1470.1</v>
      </c>
      <c r="J19" s="17">
        <f t="shared" si="3"/>
        <v>354.4000000000001</v>
      </c>
      <c r="K19" s="17">
        <f t="shared" si="3"/>
        <v>527.7000000000002</v>
      </c>
      <c r="L19" s="31">
        <f t="shared" si="3"/>
        <v>527.6999999999989</v>
      </c>
      <c r="M19" s="17">
        <f t="shared" si="3"/>
        <v>768.3000000000004</v>
      </c>
      <c r="N19" s="17">
        <f t="shared" si="3"/>
        <v>417.4999999999998</v>
      </c>
      <c r="O19" s="17">
        <f t="shared" si="3"/>
        <v>260.2999999999997</v>
      </c>
      <c r="P19" s="31">
        <f t="shared" si="3"/>
        <v>260.3000000000004</v>
      </c>
      <c r="Q19" s="17">
        <f t="shared" si="3"/>
        <v>673.6000000000001</v>
      </c>
      <c r="R19" s="17">
        <f t="shared" si="3"/>
        <v>879.9000000000002</v>
      </c>
      <c r="S19" s="17">
        <f t="shared" si="3"/>
        <v>206.4999999999999</v>
      </c>
      <c r="T19" s="31">
        <f t="shared" si="3"/>
        <v>206.50000000000074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5905511811023623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1" customFormat="1" ht="14.25">
      <c r="A2" s="53" t="s">
        <v>78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" s="2" customFormat="1" ht="15">
      <c r="A3" s="2" t="s">
        <v>0</v>
      </c>
      <c r="B3" s="3"/>
    </row>
    <row r="4" spans="1:2" s="2" customFormat="1" ht="15">
      <c r="A4" s="2" t="s">
        <v>79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54" t="s">
        <v>6</v>
      </c>
      <c r="F6" s="54"/>
      <c r="G6" s="54"/>
      <c r="H6" s="4" t="s">
        <v>7</v>
      </c>
      <c r="I6" s="54" t="s">
        <v>8</v>
      </c>
      <c r="J6" s="54"/>
      <c r="K6" s="54"/>
      <c r="L6" s="4" t="s">
        <v>9</v>
      </c>
      <c r="M6" s="54" t="s">
        <v>10</v>
      </c>
      <c r="N6" s="54"/>
      <c r="O6" s="54"/>
      <c r="P6" s="4" t="s">
        <v>11</v>
      </c>
      <c r="Q6" s="54" t="s">
        <v>12</v>
      </c>
      <c r="R6" s="54"/>
      <c r="S6" s="54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268.7</v>
      </c>
      <c r="E9" s="10">
        <v>268.7</v>
      </c>
      <c r="F9" s="17">
        <v>1050.8</v>
      </c>
      <c r="G9" s="10">
        <v>636.2</v>
      </c>
      <c r="H9" s="11">
        <v>268.7</v>
      </c>
      <c r="I9" s="10">
        <v>482</v>
      </c>
      <c r="J9" s="10">
        <v>1470.1</v>
      </c>
      <c r="K9" s="10">
        <v>354.4</v>
      </c>
      <c r="L9" s="11">
        <v>482</v>
      </c>
      <c r="M9" s="10">
        <v>527.7</v>
      </c>
      <c r="N9" s="10">
        <v>768.3</v>
      </c>
      <c r="O9" s="10">
        <v>417.5</v>
      </c>
      <c r="P9" s="11">
        <v>527.7</v>
      </c>
      <c r="Q9" s="10">
        <v>260.3</v>
      </c>
      <c r="R9" s="10">
        <v>673.6</v>
      </c>
      <c r="S9" s="10">
        <v>879.9</v>
      </c>
      <c r="T9" s="11">
        <v>260.3</v>
      </c>
    </row>
    <row r="10" spans="1:20" s="12" customFormat="1" ht="12">
      <c r="A10" s="8" t="s">
        <v>28</v>
      </c>
      <c r="B10" s="9" t="s">
        <v>29</v>
      </c>
      <c r="C10" s="10">
        <v>33592.7</v>
      </c>
      <c r="D10" s="13">
        <f>SUM(H10,L10,P10,T10)</f>
        <v>32873.200000000004</v>
      </c>
      <c r="E10" s="10">
        <v>1303.3</v>
      </c>
      <c r="F10" s="10">
        <v>2115.5</v>
      </c>
      <c r="G10" s="10">
        <v>2375.9</v>
      </c>
      <c r="H10" s="14">
        <f>SUM(E10:G10)</f>
        <v>5794.700000000001</v>
      </c>
      <c r="I10" s="10">
        <v>2968.1</v>
      </c>
      <c r="J10" s="10">
        <v>2417.5</v>
      </c>
      <c r="K10" s="10">
        <v>2364.4</v>
      </c>
      <c r="L10" s="11">
        <f>SUM(I10:K10)</f>
        <v>7750</v>
      </c>
      <c r="M10" s="10">
        <v>2599.8</v>
      </c>
      <c r="N10" s="10">
        <v>2040.2</v>
      </c>
      <c r="O10" s="10">
        <v>1920.1</v>
      </c>
      <c r="P10" s="11">
        <f>SUM(M10:O10)</f>
        <v>6560.1</v>
      </c>
      <c r="Q10" s="10">
        <v>4008.3</v>
      </c>
      <c r="R10" s="10">
        <v>5536.3</v>
      </c>
      <c r="S10" s="10">
        <v>3223.8</v>
      </c>
      <c r="T10" s="11">
        <f>SUM(Q10:S10)</f>
        <v>12768.400000000001</v>
      </c>
    </row>
    <row r="11" spans="1:20" s="25" customFormat="1" ht="40.5" customHeight="1">
      <c r="A11" s="15" t="s">
        <v>30</v>
      </c>
      <c r="B11" s="16" t="s">
        <v>31</v>
      </c>
      <c r="C11" s="17">
        <v>2959.5</v>
      </c>
      <c r="D11" s="18">
        <f>SUM(H11,L11,P11,T11)</f>
        <v>1008</v>
      </c>
      <c r="E11" s="15"/>
      <c r="F11" s="15"/>
      <c r="G11" s="19"/>
      <c r="H11" s="20"/>
      <c r="I11" s="21"/>
      <c r="J11" s="21"/>
      <c r="K11" s="17">
        <v>0</v>
      </c>
      <c r="L11" s="36">
        <f>SUM(I11,J11,K11)</f>
        <v>0</v>
      </c>
      <c r="M11" s="17"/>
      <c r="N11" s="23"/>
      <c r="O11" s="17">
        <v>0</v>
      </c>
      <c r="P11" s="24">
        <f>SUM(M11,O11)</f>
        <v>0</v>
      </c>
      <c r="Q11" s="30"/>
      <c r="R11" s="30"/>
      <c r="S11" s="17">
        <v>1008</v>
      </c>
      <c r="T11" s="26">
        <f>SUM(Q11:S11)</f>
        <v>1008</v>
      </c>
    </row>
    <row r="12" spans="1:20" s="25" customFormat="1" ht="24">
      <c r="A12" s="15" t="s">
        <v>32</v>
      </c>
      <c r="B12" s="16" t="s">
        <v>33</v>
      </c>
      <c r="C12" s="17">
        <v>10940.9</v>
      </c>
      <c r="D12" s="18">
        <f>SUM(H12,L12,P12,T12)</f>
        <v>11000.5</v>
      </c>
      <c r="E12" s="17">
        <v>13</v>
      </c>
      <c r="F12" s="17">
        <v>302</v>
      </c>
      <c r="G12" s="17">
        <v>200</v>
      </c>
      <c r="H12" s="24">
        <f>SUM(E12:G12)</f>
        <v>515</v>
      </c>
      <c r="I12" s="17">
        <v>865.9</v>
      </c>
      <c r="J12" s="17">
        <v>135</v>
      </c>
      <c r="K12" s="17">
        <v>135</v>
      </c>
      <c r="L12" s="24">
        <f>SUM(I12:K12)</f>
        <v>1135.9</v>
      </c>
      <c r="M12" s="17">
        <v>221</v>
      </c>
      <c r="N12" s="17">
        <v>3911</v>
      </c>
      <c r="O12" s="17">
        <v>0</v>
      </c>
      <c r="P12" s="24">
        <f>SUM(M12:O12)</f>
        <v>4132</v>
      </c>
      <c r="Q12" s="17">
        <v>849</v>
      </c>
      <c r="R12" s="17">
        <v>0</v>
      </c>
      <c r="S12" s="17">
        <v>4368.6</v>
      </c>
      <c r="T12" s="26">
        <f>SUM(Q12:S12)</f>
        <v>5217.6</v>
      </c>
    </row>
    <row r="13" spans="1:20" s="25" customFormat="1" ht="24">
      <c r="A13" s="15" t="s">
        <v>34</v>
      </c>
      <c r="B13" s="16" t="s">
        <v>35</v>
      </c>
      <c r="C13" s="17"/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>SUM(C10:C13)</f>
        <v>47493.1</v>
      </c>
      <c r="D14" s="17">
        <f aca="true" t="shared" si="0" ref="D14:T14">SUM(D10:D13)</f>
        <v>44881.700000000004</v>
      </c>
      <c r="E14" s="17">
        <f>SUM(E10:E13)</f>
        <v>1316.3</v>
      </c>
      <c r="F14" s="17">
        <f>SUM(F10:F13)</f>
        <v>2417.5</v>
      </c>
      <c r="G14" s="17">
        <f>SUM(G10:G13)</f>
        <v>2575.9</v>
      </c>
      <c r="H14" s="27">
        <f t="shared" si="0"/>
        <v>6309.700000000001</v>
      </c>
      <c r="I14" s="28">
        <f t="shared" si="0"/>
        <v>3834</v>
      </c>
      <c r="J14" s="28">
        <f>SUM(J10:J13)</f>
        <v>2552.5</v>
      </c>
      <c r="K14" s="28">
        <f>SUM(K10,K12,K13,K11)</f>
        <v>2499.4</v>
      </c>
      <c r="L14" s="27">
        <f t="shared" si="0"/>
        <v>8885.9</v>
      </c>
      <c r="M14" s="28">
        <f t="shared" si="0"/>
        <v>2820.8</v>
      </c>
      <c r="N14" s="28">
        <f t="shared" si="0"/>
        <v>5951.2</v>
      </c>
      <c r="O14" s="28">
        <f t="shared" si="0"/>
        <v>1920.1</v>
      </c>
      <c r="P14" s="27">
        <f t="shared" si="0"/>
        <v>10692.1</v>
      </c>
      <c r="Q14" s="28">
        <f t="shared" si="0"/>
        <v>4857.3</v>
      </c>
      <c r="R14" s="28">
        <f t="shared" si="0"/>
        <v>5536.3</v>
      </c>
      <c r="S14" s="28">
        <f t="shared" si="0"/>
        <v>8600.400000000001</v>
      </c>
      <c r="T14" s="27">
        <f t="shared" si="0"/>
        <v>18994</v>
      </c>
    </row>
    <row r="15" spans="1:20" s="12" customFormat="1" ht="12">
      <c r="A15" s="8" t="s">
        <v>38</v>
      </c>
      <c r="B15" s="9" t="s">
        <v>39</v>
      </c>
      <c r="C15" s="10">
        <v>46641.8</v>
      </c>
      <c r="D15" s="10">
        <f>SUM(H15,L15,P15,T15)</f>
        <v>43847.2</v>
      </c>
      <c r="E15" s="10">
        <v>534.2</v>
      </c>
      <c r="F15" s="10">
        <v>2832.1</v>
      </c>
      <c r="G15" s="10">
        <v>2610.1</v>
      </c>
      <c r="H15" s="27">
        <f>SUM(E15:G15)</f>
        <v>5976.4</v>
      </c>
      <c r="I15" s="13">
        <v>2665.9</v>
      </c>
      <c r="J15" s="13">
        <v>3668.2</v>
      </c>
      <c r="K15" s="13">
        <v>2326.1</v>
      </c>
      <c r="L15" s="29">
        <f>SUM(I15:K15)</f>
        <v>8660.2</v>
      </c>
      <c r="M15" s="13">
        <v>2440.2</v>
      </c>
      <c r="N15" s="13">
        <v>6242</v>
      </c>
      <c r="O15" s="13">
        <v>1977.3</v>
      </c>
      <c r="P15" s="29">
        <f>SUM(M15:O15)</f>
        <v>10659.5</v>
      </c>
      <c r="Q15" s="10">
        <v>4444</v>
      </c>
      <c r="R15" s="10">
        <v>4810</v>
      </c>
      <c r="S15" s="10">
        <v>9297.1</v>
      </c>
      <c r="T15" s="11">
        <f>SUM(Q15:S15)</f>
        <v>18551.1</v>
      </c>
    </row>
    <row r="16" spans="1:20" s="25" customFormat="1" ht="36">
      <c r="A16" s="15" t="s">
        <v>40</v>
      </c>
      <c r="B16" s="16" t="s">
        <v>41</v>
      </c>
      <c r="C16" s="17">
        <v>1120</v>
      </c>
      <c r="D16" s="17">
        <f>SUM(L16,P16,T16,H16)</f>
        <v>1120</v>
      </c>
      <c r="E16" s="15"/>
      <c r="F16" s="15"/>
      <c r="G16" s="17">
        <v>120</v>
      </c>
      <c r="H16" s="31">
        <f>SUM(E16:G16)</f>
        <v>120</v>
      </c>
      <c r="I16" s="17">
        <v>180</v>
      </c>
      <c r="J16" s="17">
        <v>0</v>
      </c>
      <c r="K16" s="17">
        <v>0</v>
      </c>
      <c r="L16" s="26">
        <f>SUM(I16:K16)</f>
        <v>180</v>
      </c>
      <c r="M16" s="17">
        <v>140</v>
      </c>
      <c r="N16" s="23">
        <v>60</v>
      </c>
      <c r="O16" s="17">
        <v>100</v>
      </c>
      <c r="P16" s="31">
        <f>SUM(M16:O16)</f>
        <v>300</v>
      </c>
      <c r="Q16" s="17">
        <v>0</v>
      </c>
      <c r="R16" s="17">
        <v>520</v>
      </c>
      <c r="S16" s="17">
        <v>0</v>
      </c>
      <c r="T16" s="31">
        <f>SUM(Q16:S16)</f>
        <v>520</v>
      </c>
    </row>
    <row r="17" spans="1:20" s="25" customFormat="1" ht="24">
      <c r="A17" s="15" t="s">
        <v>42</v>
      </c>
      <c r="B17" s="16" t="s">
        <v>43</v>
      </c>
      <c r="C17" s="17">
        <f>SUM(C15:C16)</f>
        <v>47761.8</v>
      </c>
      <c r="D17" s="17">
        <f>SUM(D15:D16)</f>
        <v>44967.2</v>
      </c>
      <c r="E17" s="17">
        <f>SUM(E15:E16)</f>
        <v>534.2</v>
      </c>
      <c r="F17" s="17">
        <f>SUM(F15:F16)</f>
        <v>2832.1</v>
      </c>
      <c r="G17" s="17">
        <f>SUM(G15:G16)</f>
        <v>2730.1</v>
      </c>
      <c r="H17" s="31">
        <f aca="true" t="shared" si="1" ref="H17:T17">SUM(H15:H16)</f>
        <v>6096.4</v>
      </c>
      <c r="I17" s="17">
        <f>SUM(I15:I16)</f>
        <v>2845.9</v>
      </c>
      <c r="J17" s="17">
        <f>SUM(J15:J16)</f>
        <v>3668.2</v>
      </c>
      <c r="K17" s="17">
        <f>SUM(K15:K16)</f>
        <v>2326.1</v>
      </c>
      <c r="L17" s="31">
        <f t="shared" si="1"/>
        <v>8840.2</v>
      </c>
      <c r="M17" s="17">
        <f t="shared" si="1"/>
        <v>2580.2</v>
      </c>
      <c r="N17" s="17">
        <f t="shared" si="1"/>
        <v>6302</v>
      </c>
      <c r="O17" s="17">
        <f t="shared" si="1"/>
        <v>2077.3</v>
      </c>
      <c r="P17" s="31">
        <f t="shared" si="1"/>
        <v>10959.5</v>
      </c>
      <c r="Q17" s="17">
        <f t="shared" si="1"/>
        <v>4444</v>
      </c>
      <c r="R17" s="17">
        <f t="shared" si="1"/>
        <v>5330</v>
      </c>
      <c r="S17" s="17">
        <f t="shared" si="1"/>
        <v>9297.1</v>
      </c>
      <c r="T17" s="31">
        <f t="shared" si="1"/>
        <v>19071.1</v>
      </c>
    </row>
    <row r="18" spans="1:20" s="25" customFormat="1" ht="24">
      <c r="A18" s="15" t="s">
        <v>44</v>
      </c>
      <c r="B18" s="16" t="s">
        <v>45</v>
      </c>
      <c r="C18" s="17">
        <f>C14-C17</f>
        <v>-268.70000000000437</v>
      </c>
      <c r="D18" s="17">
        <f>D14-D17</f>
        <v>-85.49999999999272</v>
      </c>
      <c r="E18" s="17">
        <f>E14-E17</f>
        <v>782.0999999999999</v>
      </c>
      <c r="F18" s="17">
        <f>F14-F17</f>
        <v>-414.5999999999999</v>
      </c>
      <c r="G18" s="17">
        <f>G14-G17</f>
        <v>-154.19999999999982</v>
      </c>
      <c r="H18" s="31">
        <f aca="true" t="shared" si="2" ref="H18:T18">H14-H17</f>
        <v>213.3000000000011</v>
      </c>
      <c r="I18" s="17">
        <f t="shared" si="2"/>
        <v>988.0999999999999</v>
      </c>
      <c r="J18" s="17">
        <f t="shared" si="2"/>
        <v>-1115.6999999999998</v>
      </c>
      <c r="K18" s="17">
        <f t="shared" si="2"/>
        <v>173.30000000000018</v>
      </c>
      <c r="L18" s="31">
        <f t="shared" si="2"/>
        <v>45.69999999999891</v>
      </c>
      <c r="M18" s="17">
        <f t="shared" si="2"/>
        <v>240.60000000000036</v>
      </c>
      <c r="N18" s="17">
        <f t="shared" si="2"/>
        <v>-350.8000000000002</v>
      </c>
      <c r="O18" s="17">
        <f t="shared" si="2"/>
        <v>-157.20000000000027</v>
      </c>
      <c r="P18" s="31">
        <f t="shared" si="2"/>
        <v>-267.39999999999964</v>
      </c>
      <c r="Q18" s="17">
        <f t="shared" si="2"/>
        <v>413.3000000000002</v>
      </c>
      <c r="R18" s="17">
        <f t="shared" si="2"/>
        <v>206.30000000000018</v>
      </c>
      <c r="S18" s="17">
        <f t="shared" si="2"/>
        <v>-696.6999999999989</v>
      </c>
      <c r="T18" s="31">
        <f t="shared" si="2"/>
        <v>-77.09999999999854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183.20000000000726</v>
      </c>
      <c r="E19" s="17">
        <f>SUM(E9,E18)</f>
        <v>1050.8</v>
      </c>
      <c r="F19" s="17">
        <f>SUM(F9,F18)</f>
        <v>636.2</v>
      </c>
      <c r="G19" s="17">
        <f>SUM(G9,G18)</f>
        <v>482.0000000000002</v>
      </c>
      <c r="H19" s="31">
        <f aca="true" t="shared" si="3" ref="H19:T19">SUM(H9,H18)</f>
        <v>482.0000000000011</v>
      </c>
      <c r="I19" s="17">
        <f t="shared" si="3"/>
        <v>1470.1</v>
      </c>
      <c r="J19" s="17">
        <f t="shared" si="3"/>
        <v>354.4000000000001</v>
      </c>
      <c r="K19" s="17">
        <f t="shared" si="3"/>
        <v>527.7000000000002</v>
      </c>
      <c r="L19" s="31">
        <f t="shared" si="3"/>
        <v>527.6999999999989</v>
      </c>
      <c r="M19" s="17">
        <f t="shared" si="3"/>
        <v>768.3000000000004</v>
      </c>
      <c r="N19" s="17">
        <f t="shared" si="3"/>
        <v>417.4999999999998</v>
      </c>
      <c r="O19" s="17">
        <f t="shared" si="3"/>
        <v>260.2999999999997</v>
      </c>
      <c r="P19" s="31">
        <f t="shared" si="3"/>
        <v>260.3000000000004</v>
      </c>
      <c r="Q19" s="17">
        <f t="shared" si="3"/>
        <v>673.6000000000001</v>
      </c>
      <c r="R19" s="17">
        <f t="shared" si="3"/>
        <v>879.9000000000002</v>
      </c>
      <c r="S19" s="17">
        <f t="shared" si="3"/>
        <v>183.20000000000107</v>
      </c>
      <c r="T19" s="31">
        <f t="shared" si="3"/>
        <v>183.20000000000147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2" sqref="A2:T2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1" customFormat="1" ht="14.25">
      <c r="A2" s="53" t="s">
        <v>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" s="2" customFormat="1" ht="15">
      <c r="A3" s="2" t="s">
        <v>0</v>
      </c>
      <c r="B3" s="3"/>
    </row>
    <row r="4" spans="1:2" s="2" customFormat="1" ht="15">
      <c r="A4" s="2" t="s">
        <v>59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54" t="s">
        <v>6</v>
      </c>
      <c r="F6" s="54"/>
      <c r="G6" s="54"/>
      <c r="H6" s="4" t="s">
        <v>7</v>
      </c>
      <c r="I6" s="54" t="s">
        <v>8</v>
      </c>
      <c r="J6" s="54"/>
      <c r="K6" s="54"/>
      <c r="L6" s="4" t="s">
        <v>9</v>
      </c>
      <c r="M6" s="54" t="s">
        <v>10</v>
      </c>
      <c r="N6" s="54"/>
      <c r="O6" s="54"/>
      <c r="P6" s="4" t="s">
        <v>11</v>
      </c>
      <c r="Q6" s="54" t="s">
        <v>12</v>
      </c>
      <c r="R6" s="54"/>
      <c r="S6" s="54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268.7</v>
      </c>
      <c r="E9" s="10">
        <v>268.7</v>
      </c>
      <c r="F9" s="17">
        <v>1050.8</v>
      </c>
      <c r="G9" s="10">
        <v>636.2</v>
      </c>
      <c r="H9" s="11">
        <v>268.7</v>
      </c>
      <c r="I9" s="10">
        <v>504.9</v>
      </c>
      <c r="J9" s="10">
        <v>817.21</v>
      </c>
      <c r="K9" s="10">
        <v>919.8</v>
      </c>
      <c r="L9" s="11">
        <v>504.9</v>
      </c>
      <c r="M9" s="10">
        <v>1062.2</v>
      </c>
      <c r="N9" s="10">
        <v>1766.6</v>
      </c>
      <c r="O9" s="10">
        <v>1737</v>
      </c>
      <c r="P9" s="11">
        <v>1062.2</v>
      </c>
      <c r="Q9" s="10">
        <v>252.1</v>
      </c>
      <c r="R9" s="10">
        <v>374.6</v>
      </c>
      <c r="S9" s="10">
        <v>1262.8</v>
      </c>
      <c r="T9" s="11">
        <v>252.1</v>
      </c>
    </row>
    <row r="10" spans="1:20" s="12" customFormat="1" ht="12">
      <c r="A10" s="8" t="s">
        <v>28</v>
      </c>
      <c r="B10" s="9" t="s">
        <v>29</v>
      </c>
      <c r="C10" s="10">
        <v>33682.9</v>
      </c>
      <c r="D10" s="13">
        <f>SUM(H10,L10,P10,T10)</f>
        <v>27467.3</v>
      </c>
      <c r="E10" s="10">
        <v>1303.3</v>
      </c>
      <c r="F10" s="10">
        <v>2115.5</v>
      </c>
      <c r="G10" s="10">
        <v>1405.1</v>
      </c>
      <c r="H10" s="14">
        <f>SUM(E10:G10)</f>
        <v>4823.9</v>
      </c>
      <c r="I10" s="10">
        <v>2882.7</v>
      </c>
      <c r="J10" s="10">
        <v>1854.3</v>
      </c>
      <c r="K10" s="10">
        <v>1895.6</v>
      </c>
      <c r="L10" s="11">
        <f>SUM(I10:K10)</f>
        <v>6632.6</v>
      </c>
      <c r="M10" s="10">
        <v>3384.9</v>
      </c>
      <c r="N10" s="10">
        <v>1932.3</v>
      </c>
      <c r="O10" s="10">
        <v>2300.5</v>
      </c>
      <c r="P10" s="11">
        <f>SUM(M10:O10)</f>
        <v>7617.7</v>
      </c>
      <c r="Q10" s="10">
        <v>2900</v>
      </c>
      <c r="R10" s="10">
        <v>2403.4</v>
      </c>
      <c r="S10" s="10">
        <v>3089.7</v>
      </c>
      <c r="T10" s="11">
        <f>SUM(Q10:S10)</f>
        <v>8393.099999999999</v>
      </c>
    </row>
    <row r="11" spans="1:20" s="25" customFormat="1" ht="40.5" customHeight="1">
      <c r="A11" s="15" t="s">
        <v>30</v>
      </c>
      <c r="B11" s="16" t="s">
        <v>31</v>
      </c>
      <c r="C11" s="17">
        <v>2959.5</v>
      </c>
      <c r="D11" s="18">
        <f>SUM(H11,L11,P11,T11)</f>
        <v>0</v>
      </c>
      <c r="E11" s="15"/>
      <c r="F11" s="15"/>
      <c r="G11" s="19"/>
      <c r="H11" s="20"/>
      <c r="I11" s="21"/>
      <c r="J11" s="21"/>
      <c r="K11" s="21"/>
      <c r="L11" s="22"/>
      <c r="M11" s="17"/>
      <c r="N11" s="23"/>
      <c r="O11" s="17">
        <v>0</v>
      </c>
      <c r="P11" s="24">
        <f>SUM(M11,O11)</f>
        <v>0</v>
      </c>
      <c r="Q11" s="30"/>
      <c r="R11" s="30"/>
      <c r="S11" s="30"/>
      <c r="T11" s="34"/>
    </row>
    <row r="12" spans="1:20" s="25" customFormat="1" ht="24">
      <c r="A12" s="15" t="s">
        <v>32</v>
      </c>
      <c r="B12" s="16" t="s">
        <v>33</v>
      </c>
      <c r="C12" s="17">
        <v>213.9</v>
      </c>
      <c r="D12" s="18">
        <f>SUM(H12,L12,P12,T12)</f>
        <v>7005.700000000001</v>
      </c>
      <c r="E12" s="17">
        <v>13</v>
      </c>
      <c r="F12" s="17">
        <v>302</v>
      </c>
      <c r="G12" s="17">
        <v>160</v>
      </c>
      <c r="H12" s="24">
        <f>SUM(E12:G12)</f>
        <v>475</v>
      </c>
      <c r="I12" s="17">
        <v>455.8</v>
      </c>
      <c r="J12" s="17">
        <v>3634</v>
      </c>
      <c r="K12" s="17">
        <v>246.6</v>
      </c>
      <c r="L12" s="24">
        <f>SUM(I12:K12)</f>
        <v>4336.400000000001</v>
      </c>
      <c r="M12" s="17">
        <v>0</v>
      </c>
      <c r="N12" s="17">
        <v>339</v>
      </c>
      <c r="O12" s="17">
        <v>10.2</v>
      </c>
      <c r="P12" s="24">
        <f>SUM(M12:O12)</f>
        <v>349.2</v>
      </c>
      <c r="Q12" s="17">
        <v>722.5</v>
      </c>
      <c r="R12" s="17">
        <v>230.7</v>
      </c>
      <c r="S12" s="17">
        <v>891.9</v>
      </c>
      <c r="T12" s="26">
        <f>SUM(Q12:S12)</f>
        <v>1845.1</v>
      </c>
    </row>
    <row r="13" spans="1:20" s="25" customFormat="1" ht="24">
      <c r="A13" s="15" t="s">
        <v>34</v>
      </c>
      <c r="B13" s="16" t="s">
        <v>35</v>
      </c>
      <c r="C13" s="17"/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>SUM(C10:C13)</f>
        <v>36856.3</v>
      </c>
      <c r="D14" s="17">
        <f>SUM(D10:D13)</f>
        <v>34473</v>
      </c>
      <c r="E14" s="17">
        <f>SUM(E10:E13)</f>
        <v>1316.3</v>
      </c>
      <c r="F14" s="17">
        <f>SUM(F10:F13)</f>
        <v>2417.5</v>
      </c>
      <c r="G14" s="17">
        <f>SUM(G10:G13)</f>
        <v>1565.1</v>
      </c>
      <c r="H14" s="27">
        <f aca="true" t="shared" si="0" ref="H14:T14">SUM(H10:H13)</f>
        <v>5298.9</v>
      </c>
      <c r="I14" s="28">
        <f t="shared" si="0"/>
        <v>3338.5</v>
      </c>
      <c r="J14" s="28">
        <f>SUM(J10:J13)</f>
        <v>5488.3</v>
      </c>
      <c r="K14" s="28">
        <f>SUM(K10:K13)</f>
        <v>2142.2</v>
      </c>
      <c r="L14" s="27">
        <f t="shared" si="0"/>
        <v>10969</v>
      </c>
      <c r="M14" s="28">
        <f t="shared" si="0"/>
        <v>3384.9</v>
      </c>
      <c r="N14" s="28">
        <f t="shared" si="0"/>
        <v>2271.3</v>
      </c>
      <c r="O14" s="28">
        <f t="shared" si="0"/>
        <v>2310.7</v>
      </c>
      <c r="P14" s="27">
        <f t="shared" si="0"/>
        <v>7966.9</v>
      </c>
      <c r="Q14" s="28">
        <f t="shared" si="0"/>
        <v>3622.5</v>
      </c>
      <c r="R14" s="28">
        <f t="shared" si="0"/>
        <v>2634.1</v>
      </c>
      <c r="S14" s="28">
        <f t="shared" si="0"/>
        <v>3981.6</v>
      </c>
      <c r="T14" s="27">
        <f t="shared" si="0"/>
        <v>10238.199999999999</v>
      </c>
    </row>
    <row r="15" spans="1:20" s="12" customFormat="1" ht="12">
      <c r="A15" s="8" t="s">
        <v>38</v>
      </c>
      <c r="B15" s="9" t="s">
        <v>39</v>
      </c>
      <c r="C15" s="10">
        <v>36005</v>
      </c>
      <c r="D15" s="10">
        <f>SUM(H15,L15,P15,T15)</f>
        <v>31201</v>
      </c>
      <c r="E15" s="10">
        <v>534.2</v>
      </c>
      <c r="F15" s="10">
        <v>2832.1</v>
      </c>
      <c r="G15" s="10">
        <v>1700</v>
      </c>
      <c r="H15" s="27">
        <f>SUM(E15:G15)</f>
        <v>5066.3</v>
      </c>
      <c r="I15" s="13">
        <v>3026.2</v>
      </c>
      <c r="J15" s="13">
        <v>5385.7</v>
      </c>
      <c r="K15" s="13">
        <v>1999.8</v>
      </c>
      <c r="L15" s="29">
        <f>SUM(I15:K15)</f>
        <v>10411.699999999999</v>
      </c>
      <c r="M15" s="13">
        <v>2680.5</v>
      </c>
      <c r="N15" s="13">
        <v>2300.9</v>
      </c>
      <c r="O15" s="13">
        <v>995.6</v>
      </c>
      <c r="P15" s="29">
        <f>SUM(M15:O15)</f>
        <v>5977</v>
      </c>
      <c r="Q15" s="10">
        <v>3500</v>
      </c>
      <c r="R15" s="10">
        <v>1745.9</v>
      </c>
      <c r="S15" s="10">
        <v>4500.1</v>
      </c>
      <c r="T15" s="11">
        <f>SUM(Q15:S15)</f>
        <v>9746</v>
      </c>
    </row>
    <row r="16" spans="1:20" s="25" customFormat="1" ht="36">
      <c r="A16" s="15" t="s">
        <v>40</v>
      </c>
      <c r="B16" s="16" t="s">
        <v>41</v>
      </c>
      <c r="C16" s="17">
        <v>1120</v>
      </c>
      <c r="D16" s="17">
        <f>SUM(L16,P16,T16)</f>
        <v>2800</v>
      </c>
      <c r="E16" s="15"/>
      <c r="F16" s="15"/>
      <c r="G16" s="15"/>
      <c r="H16" s="15"/>
      <c r="I16" s="17">
        <v>0</v>
      </c>
      <c r="J16" s="17">
        <v>0</v>
      </c>
      <c r="K16" s="17">
        <v>0</v>
      </c>
      <c r="L16" s="26">
        <f>SUM(I16:K16)</f>
        <v>0</v>
      </c>
      <c r="M16" s="17">
        <v>0</v>
      </c>
      <c r="N16" s="23">
        <v>0</v>
      </c>
      <c r="O16" s="23">
        <v>2800</v>
      </c>
      <c r="P16" s="31">
        <f>SUM(M16:O16)</f>
        <v>2800</v>
      </c>
      <c r="Q16" s="17">
        <v>0</v>
      </c>
      <c r="R16" s="21"/>
      <c r="S16" s="17">
        <v>0</v>
      </c>
      <c r="T16" s="31">
        <f>SUM(Q16:S16)</f>
        <v>0</v>
      </c>
    </row>
    <row r="17" spans="1:20" s="25" customFormat="1" ht="24">
      <c r="A17" s="15" t="s">
        <v>42</v>
      </c>
      <c r="B17" s="16" t="s">
        <v>43</v>
      </c>
      <c r="C17" s="17">
        <f>SUM(C15:C16)</f>
        <v>37125</v>
      </c>
      <c r="D17" s="17">
        <f>SUM(D15:D16)</f>
        <v>34001</v>
      </c>
      <c r="E17" s="17">
        <f>SUM(E15:E16)</f>
        <v>534.2</v>
      </c>
      <c r="F17" s="17">
        <f>SUM(F15:F16)</f>
        <v>2832.1</v>
      </c>
      <c r="G17" s="17">
        <f>SUM(G15:G16)</f>
        <v>1700</v>
      </c>
      <c r="H17" s="31">
        <f aca="true" t="shared" si="1" ref="H17:T17">SUM(H15:H16)</f>
        <v>5066.3</v>
      </c>
      <c r="I17" s="17">
        <f>SUM(I15:I16)</f>
        <v>3026.2</v>
      </c>
      <c r="J17" s="17">
        <f>SUM(J15:J16)</f>
        <v>5385.7</v>
      </c>
      <c r="K17" s="17">
        <f>SUM(K15:K16)</f>
        <v>1999.8</v>
      </c>
      <c r="L17" s="31">
        <f t="shared" si="1"/>
        <v>10411.699999999999</v>
      </c>
      <c r="M17" s="17">
        <f t="shared" si="1"/>
        <v>2680.5</v>
      </c>
      <c r="N17" s="17">
        <f t="shared" si="1"/>
        <v>2300.9</v>
      </c>
      <c r="O17" s="17">
        <f t="shared" si="1"/>
        <v>3795.6</v>
      </c>
      <c r="P17" s="31">
        <f t="shared" si="1"/>
        <v>8777</v>
      </c>
      <c r="Q17" s="17">
        <f t="shared" si="1"/>
        <v>3500</v>
      </c>
      <c r="R17" s="17">
        <f t="shared" si="1"/>
        <v>1745.9</v>
      </c>
      <c r="S17" s="17">
        <f t="shared" si="1"/>
        <v>4500.1</v>
      </c>
      <c r="T17" s="31">
        <f t="shared" si="1"/>
        <v>9746</v>
      </c>
    </row>
    <row r="18" spans="1:20" s="25" customFormat="1" ht="24">
      <c r="A18" s="15" t="s">
        <v>44</v>
      </c>
      <c r="B18" s="16" t="s">
        <v>45</v>
      </c>
      <c r="C18" s="17">
        <f>C14-C17</f>
        <v>-268.6999999999971</v>
      </c>
      <c r="D18" s="17">
        <f>D14-D17</f>
        <v>472</v>
      </c>
      <c r="E18" s="17">
        <f>E14-E17</f>
        <v>782.0999999999999</v>
      </c>
      <c r="F18" s="17">
        <f>F14-F17</f>
        <v>-414.5999999999999</v>
      </c>
      <c r="G18" s="17">
        <f>G14-G17</f>
        <v>-134.9000000000001</v>
      </c>
      <c r="H18" s="31">
        <f aca="true" t="shared" si="2" ref="H18:T18">H14-H17</f>
        <v>232.59999999999945</v>
      </c>
      <c r="I18" s="17">
        <f t="shared" si="2"/>
        <v>312.3000000000002</v>
      </c>
      <c r="J18" s="17">
        <f t="shared" si="2"/>
        <v>102.60000000000036</v>
      </c>
      <c r="K18" s="17">
        <f t="shared" si="2"/>
        <v>142.39999999999986</v>
      </c>
      <c r="L18" s="31">
        <f t="shared" si="2"/>
        <v>557.3000000000011</v>
      </c>
      <c r="M18" s="17">
        <f t="shared" si="2"/>
        <v>704.4000000000001</v>
      </c>
      <c r="N18" s="17">
        <f t="shared" si="2"/>
        <v>-29.59999999999991</v>
      </c>
      <c r="O18" s="17">
        <f t="shared" si="2"/>
        <v>-1484.9</v>
      </c>
      <c r="P18" s="31">
        <f t="shared" si="2"/>
        <v>-810.1000000000004</v>
      </c>
      <c r="Q18" s="17">
        <f t="shared" si="2"/>
        <v>122.5</v>
      </c>
      <c r="R18" s="17">
        <f t="shared" si="2"/>
        <v>888.1999999999998</v>
      </c>
      <c r="S18" s="17">
        <f t="shared" si="2"/>
        <v>-518.5000000000005</v>
      </c>
      <c r="T18" s="31">
        <f t="shared" si="2"/>
        <v>492.1999999999989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740.7</v>
      </c>
      <c r="E19" s="17">
        <f>SUM(E9,E18)</f>
        <v>1050.8</v>
      </c>
      <c r="F19" s="17">
        <f>SUM(F9,F18)</f>
        <v>636.2</v>
      </c>
      <c r="G19" s="17">
        <f>SUM(G9,G18)</f>
        <v>501.29999999999995</v>
      </c>
      <c r="H19" s="31">
        <f aca="true" t="shared" si="3" ref="H19:T19">SUM(H9,H18)</f>
        <v>501.29999999999944</v>
      </c>
      <c r="I19" s="17">
        <f t="shared" si="3"/>
        <v>817.2000000000002</v>
      </c>
      <c r="J19" s="17">
        <f t="shared" si="3"/>
        <v>919.8100000000004</v>
      </c>
      <c r="K19" s="17">
        <f t="shared" si="3"/>
        <v>1062.1999999999998</v>
      </c>
      <c r="L19" s="31">
        <f t="shared" si="3"/>
        <v>1062.2000000000012</v>
      </c>
      <c r="M19" s="17">
        <f t="shared" si="3"/>
        <v>1766.6000000000001</v>
      </c>
      <c r="N19" s="17">
        <f t="shared" si="3"/>
        <v>1737</v>
      </c>
      <c r="O19" s="17">
        <f t="shared" si="3"/>
        <v>252.0999999999999</v>
      </c>
      <c r="P19" s="31">
        <f t="shared" si="3"/>
        <v>252.09999999999968</v>
      </c>
      <c r="Q19" s="17">
        <f t="shared" si="3"/>
        <v>374.6</v>
      </c>
      <c r="R19" s="17">
        <f t="shared" si="3"/>
        <v>1262.7999999999997</v>
      </c>
      <c r="S19" s="17">
        <f t="shared" si="3"/>
        <v>744.2999999999995</v>
      </c>
      <c r="T19" s="31">
        <f t="shared" si="3"/>
        <v>744.2999999999989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6" s="12" customFormat="1" ht="12">
      <c r="A23" s="12" t="s">
        <v>52</v>
      </c>
      <c r="B23" s="7"/>
      <c r="E23" s="52" t="s">
        <v>54</v>
      </c>
      <c r="F23" s="52"/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7">
    <mergeCell ref="E23:F23"/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A2" sqref="A2:T2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1" customFormat="1" ht="14.25">
      <c r="A2" s="53" t="s">
        <v>60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" s="2" customFormat="1" ht="15">
      <c r="A3" s="2" t="s">
        <v>0</v>
      </c>
      <c r="B3" s="3"/>
    </row>
    <row r="4" spans="1:2" s="2" customFormat="1" ht="15">
      <c r="A4" s="2" t="s">
        <v>61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54" t="s">
        <v>6</v>
      </c>
      <c r="F6" s="54"/>
      <c r="G6" s="54"/>
      <c r="H6" s="4" t="s">
        <v>7</v>
      </c>
      <c r="I6" s="54" t="s">
        <v>8</v>
      </c>
      <c r="J6" s="54"/>
      <c r="K6" s="54"/>
      <c r="L6" s="4" t="s">
        <v>9</v>
      </c>
      <c r="M6" s="54" t="s">
        <v>10</v>
      </c>
      <c r="N6" s="54"/>
      <c r="O6" s="54"/>
      <c r="P6" s="4" t="s">
        <v>11</v>
      </c>
      <c r="Q6" s="54" t="s">
        <v>12</v>
      </c>
      <c r="R6" s="54"/>
      <c r="S6" s="54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268.7</v>
      </c>
      <c r="E9" s="10">
        <v>268.7</v>
      </c>
      <c r="F9" s="17">
        <v>1050.8</v>
      </c>
      <c r="G9" s="10">
        <v>636.2</v>
      </c>
      <c r="H9" s="11">
        <v>268.7</v>
      </c>
      <c r="I9" s="10">
        <v>362</v>
      </c>
      <c r="J9" s="10">
        <v>66.5</v>
      </c>
      <c r="K9" s="10">
        <v>88.8</v>
      </c>
      <c r="L9" s="11">
        <v>362</v>
      </c>
      <c r="M9" s="10">
        <v>1418</v>
      </c>
      <c r="N9" s="10">
        <v>1583.9</v>
      </c>
      <c r="O9" s="10">
        <v>621.7</v>
      </c>
      <c r="P9" s="11">
        <v>1418</v>
      </c>
      <c r="Q9" s="10">
        <v>1022.7</v>
      </c>
      <c r="R9" s="10">
        <v>552.2</v>
      </c>
      <c r="S9" s="10">
        <v>1515.6</v>
      </c>
      <c r="T9" s="11">
        <v>1022.7</v>
      </c>
    </row>
    <row r="10" spans="1:20" s="12" customFormat="1" ht="12">
      <c r="A10" s="8" t="s">
        <v>28</v>
      </c>
      <c r="B10" s="9" t="s">
        <v>29</v>
      </c>
      <c r="C10" s="10">
        <v>33682.9</v>
      </c>
      <c r="D10" s="13">
        <f>SUM(H10,L10,P10,T10)</f>
        <v>24040.1</v>
      </c>
      <c r="E10" s="10">
        <v>1303.3</v>
      </c>
      <c r="F10" s="10">
        <v>2115.5</v>
      </c>
      <c r="G10" s="10">
        <v>2375.9</v>
      </c>
      <c r="H10" s="14">
        <f>SUM(E10:G10)</f>
        <v>5794.700000000001</v>
      </c>
      <c r="I10" s="10">
        <v>2009.8</v>
      </c>
      <c r="J10" s="10">
        <v>3123.8</v>
      </c>
      <c r="K10" s="10">
        <v>1362.9</v>
      </c>
      <c r="L10" s="11">
        <f>SUM(I10:K10)</f>
        <v>6496.5</v>
      </c>
      <c r="M10" s="10">
        <v>2003.9</v>
      </c>
      <c r="N10" s="10">
        <v>1125.9</v>
      </c>
      <c r="O10" s="10">
        <v>1533.6</v>
      </c>
      <c r="P10" s="11">
        <f>SUM(M10:O10)</f>
        <v>4663.4</v>
      </c>
      <c r="Q10" s="10">
        <v>2602.5</v>
      </c>
      <c r="R10" s="10">
        <v>1923.4</v>
      </c>
      <c r="S10" s="10">
        <v>2559.6</v>
      </c>
      <c r="T10" s="11">
        <f>SUM(Q10:S10)</f>
        <v>7085.5</v>
      </c>
    </row>
    <row r="11" spans="1:20" s="25" customFormat="1" ht="40.5" customHeight="1">
      <c r="A11" s="15" t="s">
        <v>30</v>
      </c>
      <c r="B11" s="16" t="s">
        <v>31</v>
      </c>
      <c r="C11" s="17">
        <v>2959.5</v>
      </c>
      <c r="D11" s="18">
        <f>SUM(H11,L11,P11,T11)</f>
        <v>0</v>
      </c>
      <c r="E11" s="15"/>
      <c r="F11" s="15"/>
      <c r="G11" s="19"/>
      <c r="H11" s="26">
        <f>SUM(E11:G11)</f>
        <v>0</v>
      </c>
      <c r="I11" s="21"/>
      <c r="J11" s="21"/>
      <c r="K11" s="21"/>
      <c r="L11" s="22"/>
      <c r="M11" s="17"/>
      <c r="N11" s="23"/>
      <c r="O11" s="17">
        <v>0</v>
      </c>
      <c r="P11" s="24">
        <f>SUM(M11,O11)</f>
        <v>0</v>
      </c>
      <c r="Q11" s="30"/>
      <c r="R11" s="30"/>
      <c r="S11" s="30"/>
      <c r="T11" s="34"/>
    </row>
    <row r="12" spans="1:20" s="25" customFormat="1" ht="24">
      <c r="A12" s="15" t="s">
        <v>32</v>
      </c>
      <c r="B12" s="16" t="s">
        <v>33</v>
      </c>
      <c r="C12" s="17">
        <v>213.9</v>
      </c>
      <c r="D12" s="18">
        <f>SUM(H12,L12,P12,T12)</f>
        <v>9404.599999999999</v>
      </c>
      <c r="E12" s="17">
        <v>13</v>
      </c>
      <c r="F12" s="17">
        <v>302</v>
      </c>
      <c r="G12" s="17">
        <v>200</v>
      </c>
      <c r="H12" s="24">
        <f>SUM(E12:G12)</f>
        <v>515</v>
      </c>
      <c r="I12" s="17">
        <v>495.6</v>
      </c>
      <c r="J12" s="17">
        <v>998.5</v>
      </c>
      <c r="K12" s="17">
        <v>2003</v>
      </c>
      <c r="L12" s="24">
        <f>SUM(I12:K12)</f>
        <v>3497.1</v>
      </c>
      <c r="M12" s="17">
        <v>842.5</v>
      </c>
      <c r="N12" s="17">
        <v>999</v>
      </c>
      <c r="O12" s="17">
        <v>689.7</v>
      </c>
      <c r="P12" s="24">
        <f>SUM(M12:O12)</f>
        <v>2531.2</v>
      </c>
      <c r="Q12" s="17">
        <v>822.1</v>
      </c>
      <c r="R12" s="17">
        <v>785.9</v>
      </c>
      <c r="S12" s="17">
        <v>1253.3</v>
      </c>
      <c r="T12" s="26">
        <f>SUM(Q12:S12)</f>
        <v>2861.3</v>
      </c>
    </row>
    <row r="13" spans="1:20" s="25" customFormat="1" ht="24">
      <c r="A13" s="15" t="s">
        <v>34</v>
      </c>
      <c r="B13" s="16" t="s">
        <v>35</v>
      </c>
      <c r="C13" s="17"/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>SUM(C10:C13)</f>
        <v>36856.3</v>
      </c>
      <c r="D14" s="17">
        <f aca="true" t="shared" si="0" ref="D14:T14">SUM(D10:D13)</f>
        <v>33444.7</v>
      </c>
      <c r="E14" s="17">
        <f>SUM(E10:E13)</f>
        <v>1316.3</v>
      </c>
      <c r="F14" s="17">
        <f>SUM(F10:F13)</f>
        <v>2417.5</v>
      </c>
      <c r="G14" s="17">
        <f t="shared" si="0"/>
        <v>2575.9</v>
      </c>
      <c r="H14" s="27">
        <f t="shared" si="0"/>
        <v>6309.700000000001</v>
      </c>
      <c r="I14" s="28">
        <f>SUM(I10:I13)</f>
        <v>2505.4</v>
      </c>
      <c r="J14" s="28">
        <f>SUM(J10:J13)</f>
        <v>4122.3</v>
      </c>
      <c r="K14" s="28">
        <f>SUM(K10:K13)</f>
        <v>3365.9</v>
      </c>
      <c r="L14" s="27">
        <f t="shared" si="0"/>
        <v>9993.6</v>
      </c>
      <c r="M14" s="28">
        <f t="shared" si="0"/>
        <v>2846.4</v>
      </c>
      <c r="N14" s="28">
        <f t="shared" si="0"/>
        <v>2124.9</v>
      </c>
      <c r="O14" s="28">
        <f t="shared" si="0"/>
        <v>2223.3</v>
      </c>
      <c r="P14" s="27">
        <f t="shared" si="0"/>
        <v>7194.599999999999</v>
      </c>
      <c r="Q14" s="28">
        <f t="shared" si="0"/>
        <v>3424.6</v>
      </c>
      <c r="R14" s="28">
        <f t="shared" si="0"/>
        <v>2709.3</v>
      </c>
      <c r="S14" s="28">
        <f t="shared" si="0"/>
        <v>3812.8999999999996</v>
      </c>
      <c r="T14" s="27">
        <f t="shared" si="0"/>
        <v>9946.8</v>
      </c>
    </row>
    <row r="15" spans="1:20" s="12" customFormat="1" ht="12">
      <c r="A15" s="8" t="s">
        <v>38</v>
      </c>
      <c r="B15" s="9" t="s">
        <v>39</v>
      </c>
      <c r="C15" s="10">
        <v>36005</v>
      </c>
      <c r="D15" s="10">
        <f>SUM(H15,L15,P15,T15)</f>
        <v>33136.2</v>
      </c>
      <c r="E15" s="10">
        <v>534.2</v>
      </c>
      <c r="F15" s="10">
        <v>2832.1</v>
      </c>
      <c r="G15" s="10">
        <v>2610.1</v>
      </c>
      <c r="H15" s="27">
        <f>SUM(E15:G15)</f>
        <v>5976.4</v>
      </c>
      <c r="I15" s="13">
        <v>2800.9</v>
      </c>
      <c r="J15" s="13">
        <v>4100</v>
      </c>
      <c r="K15" s="13">
        <v>2377.5</v>
      </c>
      <c r="L15" s="29">
        <f>SUM(I15:K15)</f>
        <v>9278.4</v>
      </c>
      <c r="M15" s="13">
        <v>2680.5</v>
      </c>
      <c r="N15" s="13">
        <v>3087.1</v>
      </c>
      <c r="O15" s="13">
        <v>1582.6</v>
      </c>
      <c r="P15" s="29">
        <f>SUM(M15:O15)</f>
        <v>7350.200000000001</v>
      </c>
      <c r="Q15" s="10">
        <v>3895.1</v>
      </c>
      <c r="R15" s="10">
        <v>1745.9</v>
      </c>
      <c r="S15" s="10">
        <v>4890.2</v>
      </c>
      <c r="T15" s="11">
        <f>SUM(Q15:S15)</f>
        <v>10531.2</v>
      </c>
    </row>
    <row r="16" spans="1:20" s="25" customFormat="1" ht="36">
      <c r="A16" s="15" t="s">
        <v>40</v>
      </c>
      <c r="B16" s="16" t="s">
        <v>41</v>
      </c>
      <c r="C16" s="17">
        <v>1120</v>
      </c>
      <c r="D16" s="17">
        <f>SUM(L16,P16,T16,H16)</f>
        <v>120</v>
      </c>
      <c r="E16" s="15"/>
      <c r="F16" s="15"/>
      <c r="G16" s="17">
        <v>120</v>
      </c>
      <c r="H16" s="31">
        <f>SUM(E16:G16)</f>
        <v>120</v>
      </c>
      <c r="I16" s="17">
        <v>0</v>
      </c>
      <c r="J16" s="17">
        <v>0</v>
      </c>
      <c r="K16" s="17">
        <v>0</v>
      </c>
      <c r="L16" s="26">
        <f>SUM(I16:K16)</f>
        <v>0</v>
      </c>
      <c r="M16" s="17">
        <v>0</v>
      </c>
      <c r="N16" s="23">
        <v>0</v>
      </c>
      <c r="O16" s="17">
        <v>0</v>
      </c>
      <c r="P16" s="31">
        <f>SUM(M16:O16)</f>
        <v>0</v>
      </c>
      <c r="Q16" s="17">
        <v>0</v>
      </c>
      <c r="R16" s="21"/>
      <c r="S16" s="17">
        <v>0</v>
      </c>
      <c r="T16" s="31">
        <f>SUM(Q16:S16)</f>
        <v>0</v>
      </c>
    </row>
    <row r="17" spans="1:20" s="25" customFormat="1" ht="24">
      <c r="A17" s="15" t="s">
        <v>42</v>
      </c>
      <c r="B17" s="16" t="s">
        <v>43</v>
      </c>
      <c r="C17" s="17">
        <f>SUM(C15:C16)</f>
        <v>37125</v>
      </c>
      <c r="D17" s="17">
        <f>SUM(D15:D16)</f>
        <v>33256.2</v>
      </c>
      <c r="E17" s="17">
        <f>SUM(E15:E16)</f>
        <v>534.2</v>
      </c>
      <c r="F17" s="17">
        <f>SUM(F15:F16)</f>
        <v>2832.1</v>
      </c>
      <c r="G17" s="17">
        <f aca="true" t="shared" si="1" ref="G17:T17">SUM(G15:G16)</f>
        <v>2730.1</v>
      </c>
      <c r="H17" s="31">
        <f t="shared" si="1"/>
        <v>6096.4</v>
      </c>
      <c r="I17" s="17">
        <f>SUM(I15:I16)</f>
        <v>2800.9</v>
      </c>
      <c r="J17" s="17">
        <f>SUM(J15:J16)</f>
        <v>4100</v>
      </c>
      <c r="K17" s="17">
        <f>SUM(K15:K16)</f>
        <v>2377.5</v>
      </c>
      <c r="L17" s="31">
        <f t="shared" si="1"/>
        <v>9278.4</v>
      </c>
      <c r="M17" s="17">
        <f t="shared" si="1"/>
        <v>2680.5</v>
      </c>
      <c r="N17" s="17">
        <f>SUM(N15:N16)</f>
        <v>3087.1</v>
      </c>
      <c r="O17" s="17">
        <f t="shared" si="1"/>
        <v>1582.6</v>
      </c>
      <c r="P17" s="31">
        <f t="shared" si="1"/>
        <v>7350.200000000001</v>
      </c>
      <c r="Q17" s="17">
        <f t="shared" si="1"/>
        <v>3895.1</v>
      </c>
      <c r="R17" s="17">
        <f t="shared" si="1"/>
        <v>1745.9</v>
      </c>
      <c r="S17" s="17">
        <f t="shared" si="1"/>
        <v>4890.2</v>
      </c>
      <c r="T17" s="31">
        <f t="shared" si="1"/>
        <v>10531.2</v>
      </c>
    </row>
    <row r="18" spans="1:20" s="25" customFormat="1" ht="24">
      <c r="A18" s="15" t="s">
        <v>44</v>
      </c>
      <c r="B18" s="16" t="s">
        <v>45</v>
      </c>
      <c r="C18" s="17">
        <f>C14-C17</f>
        <v>-268.6999999999971</v>
      </c>
      <c r="D18" s="17">
        <f>D14-D17</f>
        <v>188.5</v>
      </c>
      <c r="E18" s="17">
        <f>E14-E17</f>
        <v>782.0999999999999</v>
      </c>
      <c r="F18" s="17">
        <f>F14-F17</f>
        <v>-414.5999999999999</v>
      </c>
      <c r="G18" s="17">
        <f aca="true" t="shared" si="2" ref="G18:T18">G14-G17</f>
        <v>-154.19999999999982</v>
      </c>
      <c r="H18" s="31">
        <f t="shared" si="2"/>
        <v>213.3000000000011</v>
      </c>
      <c r="I18" s="17">
        <f t="shared" si="2"/>
        <v>-295.5</v>
      </c>
      <c r="J18" s="17">
        <f t="shared" si="2"/>
        <v>22.300000000000182</v>
      </c>
      <c r="K18" s="17">
        <f t="shared" si="2"/>
        <v>988.4000000000001</v>
      </c>
      <c r="L18" s="31">
        <f t="shared" si="2"/>
        <v>715.2000000000007</v>
      </c>
      <c r="M18" s="17">
        <f t="shared" si="2"/>
        <v>165.9000000000001</v>
      </c>
      <c r="N18" s="17">
        <f t="shared" si="2"/>
        <v>-962.1999999999998</v>
      </c>
      <c r="O18" s="17">
        <f t="shared" si="2"/>
        <v>640.7000000000003</v>
      </c>
      <c r="P18" s="31">
        <f t="shared" si="2"/>
        <v>-155.60000000000127</v>
      </c>
      <c r="Q18" s="17">
        <f t="shared" si="2"/>
        <v>-470.5</v>
      </c>
      <c r="R18" s="17">
        <f t="shared" si="2"/>
        <v>963.4000000000001</v>
      </c>
      <c r="S18" s="17">
        <f t="shared" si="2"/>
        <v>-1077.3000000000002</v>
      </c>
      <c r="T18" s="31">
        <f t="shared" si="2"/>
        <v>-584.4000000000015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457.2</v>
      </c>
      <c r="E19" s="17">
        <f>SUM(E9,E18)</f>
        <v>1050.8</v>
      </c>
      <c r="F19" s="17">
        <f>SUM(F9,F18)</f>
        <v>636.2</v>
      </c>
      <c r="G19" s="17">
        <f>SUM(G9,G18)</f>
        <v>482.0000000000002</v>
      </c>
      <c r="H19" s="31">
        <f>SUM(H9,H18)</f>
        <v>482.0000000000011</v>
      </c>
      <c r="I19" s="17">
        <f aca="true" t="shared" si="3" ref="I19:T19">SUM(I9,I18)</f>
        <v>66.5</v>
      </c>
      <c r="J19" s="17">
        <f t="shared" si="3"/>
        <v>88.80000000000018</v>
      </c>
      <c r="K19" s="17">
        <f t="shared" si="3"/>
        <v>1077.2</v>
      </c>
      <c r="L19" s="31">
        <f t="shared" si="3"/>
        <v>1077.2000000000007</v>
      </c>
      <c r="M19" s="17">
        <f t="shared" si="3"/>
        <v>1583.9</v>
      </c>
      <c r="N19" s="17">
        <f t="shared" si="3"/>
        <v>621.7000000000003</v>
      </c>
      <c r="O19" s="17">
        <f t="shared" si="3"/>
        <v>1262.4000000000003</v>
      </c>
      <c r="P19" s="31">
        <f t="shared" si="3"/>
        <v>1262.3999999999987</v>
      </c>
      <c r="Q19" s="17">
        <f t="shared" si="3"/>
        <v>552.2</v>
      </c>
      <c r="R19" s="17">
        <f t="shared" si="3"/>
        <v>1515.6000000000001</v>
      </c>
      <c r="S19" s="17">
        <f t="shared" si="3"/>
        <v>438.2999999999997</v>
      </c>
      <c r="T19" s="31">
        <f t="shared" si="3"/>
        <v>438.2999999999986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6" s="12" customFormat="1" ht="12">
      <c r="A23" s="12" t="s">
        <v>52</v>
      </c>
      <c r="B23" s="7"/>
      <c r="E23" s="52" t="s">
        <v>54</v>
      </c>
      <c r="F23" s="52"/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7">
    <mergeCell ref="E23:F23"/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2" sqref="A2:T2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1" customFormat="1" ht="14.25">
      <c r="A2" s="53" t="s">
        <v>62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" s="2" customFormat="1" ht="15">
      <c r="A3" s="2" t="s">
        <v>0</v>
      </c>
      <c r="B3" s="3"/>
    </row>
    <row r="4" spans="1:2" s="2" customFormat="1" ht="15">
      <c r="A4" s="2" t="s">
        <v>63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54" t="s">
        <v>6</v>
      </c>
      <c r="F6" s="54"/>
      <c r="G6" s="54"/>
      <c r="H6" s="4" t="s">
        <v>7</v>
      </c>
      <c r="I6" s="54" t="s">
        <v>8</v>
      </c>
      <c r="J6" s="54"/>
      <c r="K6" s="54"/>
      <c r="L6" s="4" t="s">
        <v>9</v>
      </c>
      <c r="M6" s="54" t="s">
        <v>10</v>
      </c>
      <c r="N6" s="54"/>
      <c r="O6" s="54"/>
      <c r="P6" s="4" t="s">
        <v>11</v>
      </c>
      <c r="Q6" s="54" t="s">
        <v>12</v>
      </c>
      <c r="R6" s="54"/>
      <c r="S6" s="54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268.7</v>
      </c>
      <c r="E9" s="10">
        <v>268.7</v>
      </c>
      <c r="F9" s="17">
        <v>1050.8</v>
      </c>
      <c r="G9" s="10">
        <v>636.2</v>
      </c>
      <c r="H9" s="11">
        <v>268.7</v>
      </c>
      <c r="I9" s="10">
        <v>482.01</v>
      </c>
      <c r="J9" s="10">
        <v>1470.1</v>
      </c>
      <c r="K9" s="10">
        <v>938.7</v>
      </c>
      <c r="L9" s="11">
        <v>362</v>
      </c>
      <c r="M9" s="10">
        <v>171.3</v>
      </c>
      <c r="N9" s="10">
        <v>320.5</v>
      </c>
      <c r="O9" s="10">
        <v>259.5</v>
      </c>
      <c r="P9" s="11">
        <v>171.3</v>
      </c>
      <c r="Q9" s="10">
        <v>91.4</v>
      </c>
      <c r="R9" s="10">
        <v>10.9</v>
      </c>
      <c r="S9" s="10">
        <v>291.6</v>
      </c>
      <c r="T9" s="11">
        <v>91.4</v>
      </c>
    </row>
    <row r="10" spans="1:20" s="12" customFormat="1" ht="12">
      <c r="A10" s="8" t="s">
        <v>28</v>
      </c>
      <c r="B10" s="9" t="s">
        <v>29</v>
      </c>
      <c r="C10" s="10">
        <v>33592.7</v>
      </c>
      <c r="D10" s="13">
        <f>SUM(H10,L10,P10,T10)</f>
        <v>32683.7</v>
      </c>
      <c r="E10" s="10">
        <v>1303.3</v>
      </c>
      <c r="F10" s="10">
        <v>2115.5</v>
      </c>
      <c r="G10" s="10">
        <v>2375.9</v>
      </c>
      <c r="H10" s="14">
        <f>SUM(E10:G10)</f>
        <v>5794.700000000001</v>
      </c>
      <c r="I10" s="10">
        <v>2968.1</v>
      </c>
      <c r="J10" s="10">
        <v>1854.3</v>
      </c>
      <c r="K10" s="10">
        <v>2653.8</v>
      </c>
      <c r="L10" s="11">
        <f>SUM(I10:K10)</f>
        <v>7476.2</v>
      </c>
      <c r="M10" s="10">
        <v>3300</v>
      </c>
      <c r="N10" s="10">
        <v>3100</v>
      </c>
      <c r="O10" s="10">
        <v>3123.3</v>
      </c>
      <c r="P10" s="11">
        <f>SUM(M10:O10)</f>
        <v>9523.3</v>
      </c>
      <c r="Q10" s="10">
        <v>3389.5</v>
      </c>
      <c r="R10" s="10">
        <v>3400</v>
      </c>
      <c r="S10" s="10">
        <v>3100</v>
      </c>
      <c r="T10" s="11">
        <f>SUM(Q10:S10)</f>
        <v>9889.5</v>
      </c>
    </row>
    <row r="11" spans="1:20" s="25" customFormat="1" ht="40.5" customHeight="1">
      <c r="A11" s="15" t="s">
        <v>30</v>
      </c>
      <c r="B11" s="16" t="s">
        <v>31</v>
      </c>
      <c r="C11" s="17">
        <v>2959.5</v>
      </c>
      <c r="D11" s="18">
        <f>SUM(H11,L11,P11,T11)</f>
        <v>0</v>
      </c>
      <c r="E11" s="15"/>
      <c r="F11" s="15"/>
      <c r="G11" s="19"/>
      <c r="H11" s="26">
        <f>SUM(E11:G11)</f>
        <v>0</v>
      </c>
      <c r="I11" s="21"/>
      <c r="J11" s="21"/>
      <c r="K11" s="30"/>
      <c r="L11" s="35">
        <f>SUM(I11,J11,K11)</f>
        <v>0</v>
      </c>
      <c r="M11" s="17"/>
      <c r="N11" s="23"/>
      <c r="O11" s="17"/>
      <c r="P11" s="24">
        <f>SUM(M11,O11)</f>
        <v>0</v>
      </c>
      <c r="Q11" s="30"/>
      <c r="R11" s="30"/>
      <c r="S11" s="30"/>
      <c r="T11" s="34"/>
    </row>
    <row r="12" spans="1:20" s="25" customFormat="1" ht="24">
      <c r="A12" s="15" t="s">
        <v>32</v>
      </c>
      <c r="B12" s="16" t="s">
        <v>33</v>
      </c>
      <c r="C12" s="17">
        <v>7079.9</v>
      </c>
      <c r="D12" s="18">
        <f>SUM(H12,L12,P12,T12)</f>
        <v>3760.3</v>
      </c>
      <c r="E12" s="17">
        <v>13</v>
      </c>
      <c r="F12" s="17">
        <v>302</v>
      </c>
      <c r="G12" s="17">
        <v>200</v>
      </c>
      <c r="H12" s="24">
        <f>SUM(E12:G12)</f>
        <v>515</v>
      </c>
      <c r="I12" s="17">
        <v>865.9</v>
      </c>
      <c r="J12" s="17">
        <v>0</v>
      </c>
      <c r="K12" s="17">
        <v>246.6</v>
      </c>
      <c r="L12" s="24">
        <f>SUM(I12:K12)</f>
        <v>1112.5</v>
      </c>
      <c r="M12" s="17">
        <v>392</v>
      </c>
      <c r="N12" s="17">
        <v>339</v>
      </c>
      <c r="O12" s="17">
        <v>291.1</v>
      </c>
      <c r="P12" s="24">
        <f>SUM(M12:O12)</f>
        <v>1022.1</v>
      </c>
      <c r="Q12" s="17">
        <v>430</v>
      </c>
      <c r="R12" s="17">
        <v>330.7</v>
      </c>
      <c r="S12" s="17">
        <v>350</v>
      </c>
      <c r="T12" s="26">
        <f>SUM(Q12:S12)</f>
        <v>1110.7</v>
      </c>
    </row>
    <row r="13" spans="1:20" s="25" customFormat="1" ht="24">
      <c r="A13" s="15" t="s">
        <v>34</v>
      </c>
      <c r="B13" s="16" t="s">
        <v>35</v>
      </c>
      <c r="C13" s="17"/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>SUM(C10:C13)</f>
        <v>43632.1</v>
      </c>
      <c r="D14" s="17">
        <f aca="true" t="shared" si="0" ref="D14:T14">SUM(D10:D13)</f>
        <v>36444</v>
      </c>
      <c r="E14" s="17">
        <f>SUM(E10:E13)</f>
        <v>1316.3</v>
      </c>
      <c r="F14" s="17">
        <f>SUM(F10:F13)</f>
        <v>2417.5</v>
      </c>
      <c r="G14" s="17">
        <f>SUM(G10:G13)</f>
        <v>2575.9</v>
      </c>
      <c r="H14" s="27">
        <f t="shared" si="0"/>
        <v>6309.700000000001</v>
      </c>
      <c r="I14" s="28">
        <f t="shared" si="0"/>
        <v>3834</v>
      </c>
      <c r="J14" s="28">
        <f>SUM(J10:J13)</f>
        <v>1854.3</v>
      </c>
      <c r="K14" s="28">
        <f>SUM(K10:K13)</f>
        <v>2900.4</v>
      </c>
      <c r="L14" s="27">
        <f t="shared" si="0"/>
        <v>8588.7</v>
      </c>
      <c r="M14" s="28">
        <f t="shared" si="0"/>
        <v>3692</v>
      </c>
      <c r="N14" s="28">
        <f t="shared" si="0"/>
        <v>3439</v>
      </c>
      <c r="O14" s="28">
        <f>SUM(O10,O12,O13)</f>
        <v>3414.4</v>
      </c>
      <c r="P14" s="27">
        <f t="shared" si="0"/>
        <v>10545.4</v>
      </c>
      <c r="Q14" s="28">
        <f t="shared" si="0"/>
        <v>3819.5</v>
      </c>
      <c r="R14" s="28">
        <f t="shared" si="0"/>
        <v>3730.7</v>
      </c>
      <c r="S14" s="28">
        <f t="shared" si="0"/>
        <v>3450</v>
      </c>
      <c r="T14" s="27">
        <f t="shared" si="0"/>
        <v>11000.2</v>
      </c>
    </row>
    <row r="15" spans="1:20" s="12" customFormat="1" ht="12">
      <c r="A15" s="8" t="s">
        <v>38</v>
      </c>
      <c r="B15" s="9" t="s">
        <v>39</v>
      </c>
      <c r="C15" s="10">
        <v>42780.8</v>
      </c>
      <c r="D15" s="10">
        <f>SUM(H15,L15,P15,T15)</f>
        <v>35454.1</v>
      </c>
      <c r="E15" s="10">
        <v>534.2</v>
      </c>
      <c r="F15" s="10">
        <v>2832.1</v>
      </c>
      <c r="G15" s="10">
        <v>2610.1</v>
      </c>
      <c r="H15" s="27">
        <f>SUM(E15:G15)</f>
        <v>5976.4</v>
      </c>
      <c r="I15" s="13">
        <v>2665.9</v>
      </c>
      <c r="J15" s="13">
        <v>2385.7</v>
      </c>
      <c r="K15" s="13">
        <v>2955</v>
      </c>
      <c r="L15" s="29">
        <f>SUM(I15:K15)</f>
        <v>8006.6</v>
      </c>
      <c r="M15" s="13">
        <v>3542.8</v>
      </c>
      <c r="N15" s="13">
        <v>3500</v>
      </c>
      <c r="O15" s="13">
        <v>3582.5</v>
      </c>
      <c r="P15" s="29">
        <f>SUM(M15:O15)</f>
        <v>10625.3</v>
      </c>
      <c r="Q15" s="10">
        <v>3900</v>
      </c>
      <c r="R15" s="10">
        <v>3450</v>
      </c>
      <c r="S15" s="10">
        <v>3495.8</v>
      </c>
      <c r="T15" s="11">
        <f>SUM(Q15:S15)</f>
        <v>10845.8</v>
      </c>
    </row>
    <row r="16" spans="1:20" s="25" customFormat="1" ht="36">
      <c r="A16" s="15" t="s">
        <v>40</v>
      </c>
      <c r="B16" s="16" t="s">
        <v>41</v>
      </c>
      <c r="C16" s="17">
        <v>1120</v>
      </c>
      <c r="D16" s="17">
        <f>SUM(L16,P16,T16,H16)</f>
        <v>300</v>
      </c>
      <c r="E16" s="15"/>
      <c r="F16" s="15"/>
      <c r="G16" s="17">
        <v>120</v>
      </c>
      <c r="H16" s="31">
        <f>SUM(E16:G16)</f>
        <v>120</v>
      </c>
      <c r="I16" s="17">
        <v>180</v>
      </c>
      <c r="J16" s="17">
        <v>0</v>
      </c>
      <c r="K16" s="17">
        <v>0</v>
      </c>
      <c r="L16" s="26">
        <f>SUM(I16:K16)</f>
        <v>180</v>
      </c>
      <c r="M16" s="17">
        <v>0</v>
      </c>
      <c r="N16" s="17">
        <v>0</v>
      </c>
      <c r="O16" s="17">
        <v>0</v>
      </c>
      <c r="P16" s="31">
        <f>SUM(M16:O16)</f>
        <v>0</v>
      </c>
      <c r="Q16" s="17">
        <v>0</v>
      </c>
      <c r="R16" s="21"/>
      <c r="S16" s="17">
        <v>0</v>
      </c>
      <c r="T16" s="31">
        <f>SUM(Q16:S16)</f>
        <v>0</v>
      </c>
    </row>
    <row r="17" spans="1:20" s="25" customFormat="1" ht="24">
      <c r="A17" s="15" t="s">
        <v>42</v>
      </c>
      <c r="B17" s="16" t="s">
        <v>43</v>
      </c>
      <c r="C17" s="17">
        <f>SUM(C15:C16)</f>
        <v>43900.8</v>
      </c>
      <c r="D17" s="17">
        <f>SUM(D15:D16)</f>
        <v>35754.1</v>
      </c>
      <c r="E17" s="17">
        <f>SUM(E15:E16)</f>
        <v>534.2</v>
      </c>
      <c r="F17" s="17">
        <f>SUM(F15:F16)</f>
        <v>2832.1</v>
      </c>
      <c r="G17" s="17">
        <f>SUM(G15:G16)</f>
        <v>2730.1</v>
      </c>
      <c r="H17" s="31">
        <f aca="true" t="shared" si="1" ref="H17:T17">SUM(H15:H16)</f>
        <v>6096.4</v>
      </c>
      <c r="I17" s="17">
        <f>SUM(I15:I16)</f>
        <v>2845.9</v>
      </c>
      <c r="J17" s="17">
        <f>SUM(J15:J16)</f>
        <v>2385.7</v>
      </c>
      <c r="K17" s="17">
        <f>SUM(K15:K16)</f>
        <v>2955</v>
      </c>
      <c r="L17" s="31">
        <f t="shared" si="1"/>
        <v>8186.6</v>
      </c>
      <c r="M17" s="17">
        <f t="shared" si="1"/>
        <v>3542.8</v>
      </c>
      <c r="N17" s="17">
        <f t="shared" si="1"/>
        <v>3500</v>
      </c>
      <c r="O17" s="17">
        <f t="shared" si="1"/>
        <v>3582.5</v>
      </c>
      <c r="P17" s="31">
        <f t="shared" si="1"/>
        <v>10625.3</v>
      </c>
      <c r="Q17" s="17">
        <f t="shared" si="1"/>
        <v>3900</v>
      </c>
      <c r="R17" s="17">
        <f t="shared" si="1"/>
        <v>3450</v>
      </c>
      <c r="S17" s="17">
        <f t="shared" si="1"/>
        <v>3495.8</v>
      </c>
      <c r="T17" s="31">
        <f t="shared" si="1"/>
        <v>10845.8</v>
      </c>
    </row>
    <row r="18" spans="1:20" s="25" customFormat="1" ht="24">
      <c r="A18" s="15" t="s">
        <v>44</v>
      </c>
      <c r="B18" s="16" t="s">
        <v>45</v>
      </c>
      <c r="C18" s="17">
        <f>C14-C17</f>
        <v>-268.70000000000437</v>
      </c>
      <c r="D18" s="17">
        <f>D14-D17</f>
        <v>689.9000000000015</v>
      </c>
      <c r="E18" s="17">
        <f>E14-E17</f>
        <v>782.0999999999999</v>
      </c>
      <c r="F18" s="17">
        <f>F14-F17</f>
        <v>-414.5999999999999</v>
      </c>
      <c r="G18" s="17">
        <f>G14-G17</f>
        <v>-154.19999999999982</v>
      </c>
      <c r="H18" s="31">
        <f aca="true" t="shared" si="2" ref="H18:T18">H14-H17</f>
        <v>213.3000000000011</v>
      </c>
      <c r="I18" s="17">
        <f t="shared" si="2"/>
        <v>988.0999999999999</v>
      </c>
      <c r="J18" s="17">
        <f t="shared" si="2"/>
        <v>-531.3999999999999</v>
      </c>
      <c r="K18" s="17">
        <f t="shared" si="2"/>
        <v>-54.59999999999991</v>
      </c>
      <c r="L18" s="31">
        <f t="shared" si="2"/>
        <v>402.10000000000036</v>
      </c>
      <c r="M18" s="17">
        <f t="shared" si="2"/>
        <v>149.19999999999982</v>
      </c>
      <c r="N18" s="17">
        <f t="shared" si="2"/>
        <v>-61</v>
      </c>
      <c r="O18" s="17">
        <f t="shared" si="2"/>
        <v>-168.0999999999999</v>
      </c>
      <c r="P18" s="31">
        <f t="shared" si="2"/>
        <v>-79.89999999999964</v>
      </c>
      <c r="Q18" s="17">
        <f t="shared" si="2"/>
        <v>-80.5</v>
      </c>
      <c r="R18" s="17">
        <f t="shared" si="2"/>
        <v>280.6999999999998</v>
      </c>
      <c r="S18" s="17">
        <f t="shared" si="2"/>
        <v>-45.80000000000018</v>
      </c>
      <c r="T18" s="31">
        <f t="shared" si="2"/>
        <v>154.40000000000146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958.6000000000015</v>
      </c>
      <c r="E19" s="17">
        <f>SUM(E9,E18)</f>
        <v>1050.8</v>
      </c>
      <c r="F19" s="17">
        <f>SUM(F9,F18)</f>
        <v>636.2</v>
      </c>
      <c r="G19" s="17">
        <f>SUM(G9,G18)</f>
        <v>482.0000000000002</v>
      </c>
      <c r="H19" s="31">
        <f aca="true" t="shared" si="3" ref="H19:T19">SUM(H9,H18)</f>
        <v>482.0000000000011</v>
      </c>
      <c r="I19" s="17">
        <f t="shared" si="3"/>
        <v>1470.11</v>
      </c>
      <c r="J19" s="17">
        <f t="shared" si="3"/>
        <v>938.7</v>
      </c>
      <c r="K19" s="17">
        <f t="shared" si="3"/>
        <v>884.1000000000001</v>
      </c>
      <c r="L19" s="31">
        <f t="shared" si="3"/>
        <v>764.1000000000004</v>
      </c>
      <c r="M19" s="17">
        <f t="shared" si="3"/>
        <v>320.49999999999983</v>
      </c>
      <c r="N19" s="17">
        <f t="shared" si="3"/>
        <v>259.5</v>
      </c>
      <c r="O19" s="17">
        <f t="shared" si="3"/>
        <v>91.40000000000009</v>
      </c>
      <c r="P19" s="31">
        <f t="shared" si="3"/>
        <v>91.40000000000038</v>
      </c>
      <c r="Q19" s="17">
        <f t="shared" si="3"/>
        <v>10.900000000000006</v>
      </c>
      <c r="R19" s="17">
        <f t="shared" si="3"/>
        <v>291.5999999999998</v>
      </c>
      <c r="S19" s="17">
        <f t="shared" si="3"/>
        <v>245.79999999999984</v>
      </c>
      <c r="T19" s="31">
        <f t="shared" si="3"/>
        <v>245.80000000000146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6" s="12" customFormat="1" ht="12">
      <c r="A23" s="12" t="s">
        <v>52</v>
      </c>
      <c r="B23" s="7"/>
      <c r="E23" s="52" t="s">
        <v>54</v>
      </c>
      <c r="F23" s="52"/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7">
    <mergeCell ref="E23:F23"/>
    <mergeCell ref="A1:T1"/>
    <mergeCell ref="A2:T2"/>
    <mergeCell ref="E6:G6"/>
    <mergeCell ref="I6:K6"/>
    <mergeCell ref="M6:O6"/>
    <mergeCell ref="Q6:S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2" sqref="A2:T2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5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16" width="6.28125" style="0" customWidth="1"/>
    <col min="17" max="17" width="6.28125" style="45" customWidth="1"/>
    <col min="18" max="20" width="6.28125" style="0" customWidth="1"/>
  </cols>
  <sheetData>
    <row r="1" spans="1:20" s="1" customFormat="1" ht="14.25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1" customFormat="1" ht="14.25">
      <c r="A2" s="53" t="s">
        <v>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17" s="2" customFormat="1" ht="15">
      <c r="A3" s="2" t="s">
        <v>0</v>
      </c>
      <c r="B3" s="3"/>
      <c r="Q3" s="37"/>
    </row>
    <row r="4" spans="1:17" s="2" customFormat="1" ht="15">
      <c r="A4" s="2" t="s">
        <v>65</v>
      </c>
      <c r="B4" s="3"/>
      <c r="Q4" s="37"/>
    </row>
    <row r="5" spans="1:17" s="2" customFormat="1" ht="15">
      <c r="A5" s="2" t="s">
        <v>1</v>
      </c>
      <c r="B5" s="3"/>
      <c r="Q5" s="37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54" t="s">
        <v>6</v>
      </c>
      <c r="F6" s="54"/>
      <c r="G6" s="54"/>
      <c r="H6" s="4" t="s">
        <v>7</v>
      </c>
      <c r="I6" s="54" t="s">
        <v>8</v>
      </c>
      <c r="J6" s="54"/>
      <c r="K6" s="54"/>
      <c r="L6" s="4" t="s">
        <v>9</v>
      </c>
      <c r="M6" s="54" t="s">
        <v>10</v>
      </c>
      <c r="N6" s="54"/>
      <c r="O6" s="54"/>
      <c r="P6" s="4" t="s">
        <v>11</v>
      </c>
      <c r="Q6" s="54" t="s">
        <v>12</v>
      </c>
      <c r="R6" s="54"/>
      <c r="S6" s="54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38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38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268.7</v>
      </c>
      <c r="E9" s="10">
        <v>268.7</v>
      </c>
      <c r="F9" s="17">
        <v>1050.8</v>
      </c>
      <c r="G9" s="10">
        <v>636.2</v>
      </c>
      <c r="H9" s="11">
        <v>268.7</v>
      </c>
      <c r="I9" s="10">
        <v>482</v>
      </c>
      <c r="J9" s="10">
        <v>1470.1</v>
      </c>
      <c r="K9" s="10">
        <v>354.4</v>
      </c>
      <c r="L9" s="11">
        <v>482</v>
      </c>
      <c r="M9" s="10">
        <v>501</v>
      </c>
      <c r="N9" s="10">
        <v>206</v>
      </c>
      <c r="O9" s="10">
        <v>145</v>
      </c>
      <c r="P9" s="11">
        <v>501</v>
      </c>
      <c r="Q9" s="39">
        <v>795</v>
      </c>
      <c r="R9" s="10">
        <v>597.6</v>
      </c>
      <c r="S9" s="10">
        <v>737.6</v>
      </c>
      <c r="T9" s="11">
        <v>795</v>
      </c>
    </row>
    <row r="10" spans="1:20" s="12" customFormat="1" ht="12">
      <c r="A10" s="8" t="s">
        <v>28</v>
      </c>
      <c r="B10" s="9" t="s">
        <v>29</v>
      </c>
      <c r="C10" s="10">
        <v>33592.7</v>
      </c>
      <c r="D10" s="13">
        <f>SUM(H10,L10,P10,T10)</f>
        <v>32180.300000000003</v>
      </c>
      <c r="E10" s="10">
        <v>1303.3</v>
      </c>
      <c r="F10" s="10">
        <v>2115.5</v>
      </c>
      <c r="G10" s="10">
        <v>2375.9</v>
      </c>
      <c r="H10" s="14">
        <f>SUM(E10:G10)</f>
        <v>5794.700000000001</v>
      </c>
      <c r="I10" s="10">
        <v>2968.1</v>
      </c>
      <c r="J10" s="10">
        <v>2417.5</v>
      </c>
      <c r="K10" s="10">
        <v>2100</v>
      </c>
      <c r="L10" s="11">
        <f>SUM(I10:K10)</f>
        <v>7485.6</v>
      </c>
      <c r="M10" s="10">
        <v>3300</v>
      </c>
      <c r="N10" s="10">
        <v>2400</v>
      </c>
      <c r="O10" s="10">
        <v>3100</v>
      </c>
      <c r="P10" s="11">
        <f>SUM(M10:O10)</f>
        <v>8800</v>
      </c>
      <c r="Q10" s="39">
        <v>3350</v>
      </c>
      <c r="R10" s="10">
        <v>2950</v>
      </c>
      <c r="S10" s="10">
        <v>3800</v>
      </c>
      <c r="T10" s="11">
        <f>SUM(Q10:S10)</f>
        <v>10100</v>
      </c>
    </row>
    <row r="11" spans="1:20" s="25" customFormat="1" ht="40.5" customHeight="1">
      <c r="A11" s="15" t="s">
        <v>30</v>
      </c>
      <c r="B11" s="16" t="s">
        <v>31</v>
      </c>
      <c r="C11" s="17">
        <v>2959.5</v>
      </c>
      <c r="D11" s="18">
        <f>SUM(H11,L11,P11,T11)</f>
        <v>0</v>
      </c>
      <c r="E11" s="15"/>
      <c r="F11" s="15"/>
      <c r="G11" s="19"/>
      <c r="H11" s="20"/>
      <c r="I11" s="21"/>
      <c r="J11" s="21"/>
      <c r="K11" s="30"/>
      <c r="L11" s="35">
        <f>SUM(I11,J11,K11)</f>
        <v>0</v>
      </c>
      <c r="M11" s="17"/>
      <c r="N11" s="23"/>
      <c r="O11" s="17">
        <v>0</v>
      </c>
      <c r="P11" s="24">
        <f>SUM(M11,O11)</f>
        <v>0</v>
      </c>
      <c r="Q11" s="40"/>
      <c r="R11" s="30"/>
      <c r="S11" s="30"/>
      <c r="T11" s="34"/>
    </row>
    <row r="12" spans="1:20" s="25" customFormat="1" ht="24">
      <c r="A12" s="15" t="s">
        <v>32</v>
      </c>
      <c r="B12" s="16" t="s">
        <v>33</v>
      </c>
      <c r="C12" s="17">
        <v>7079.9</v>
      </c>
      <c r="D12" s="18">
        <f>SUM(H12,L12,P12,T12)</f>
        <v>4454.3</v>
      </c>
      <c r="E12" s="17">
        <v>13</v>
      </c>
      <c r="F12" s="17">
        <v>302</v>
      </c>
      <c r="G12" s="17">
        <v>200</v>
      </c>
      <c r="H12" s="24">
        <f>SUM(E12:G12)</f>
        <v>515</v>
      </c>
      <c r="I12" s="17">
        <v>865.9</v>
      </c>
      <c r="J12" s="17">
        <v>135</v>
      </c>
      <c r="K12" s="17">
        <v>246.6</v>
      </c>
      <c r="L12" s="24">
        <f>SUM(I12:K12)</f>
        <v>1247.5</v>
      </c>
      <c r="M12" s="17">
        <v>260</v>
      </c>
      <c r="N12" s="17">
        <v>439</v>
      </c>
      <c r="O12" s="17">
        <v>450</v>
      </c>
      <c r="P12" s="24">
        <f>SUM(M12:O12)</f>
        <v>1149</v>
      </c>
      <c r="Q12" s="41">
        <v>552.6</v>
      </c>
      <c r="R12" s="17">
        <v>290</v>
      </c>
      <c r="S12" s="17">
        <v>700.2</v>
      </c>
      <c r="T12" s="26">
        <f>SUM(Q12:S12)</f>
        <v>1542.8000000000002</v>
      </c>
    </row>
    <row r="13" spans="1:20" s="25" customFormat="1" ht="24">
      <c r="A13" s="15" t="s">
        <v>34</v>
      </c>
      <c r="B13" s="16" t="s">
        <v>35</v>
      </c>
      <c r="C13" s="17"/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41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>SUM(C10:C13)</f>
        <v>43632.1</v>
      </c>
      <c r="D14" s="17">
        <f aca="true" t="shared" si="0" ref="D14:T14">SUM(D10:D13)</f>
        <v>36634.600000000006</v>
      </c>
      <c r="E14" s="17">
        <f>SUM(E10:E13)</f>
        <v>1316.3</v>
      </c>
      <c r="F14" s="17">
        <f>SUM(F10:F13)</f>
        <v>2417.5</v>
      </c>
      <c r="G14" s="17">
        <f>SUM(G10:G13)</f>
        <v>2575.9</v>
      </c>
      <c r="H14" s="27">
        <f t="shared" si="0"/>
        <v>6309.700000000001</v>
      </c>
      <c r="I14" s="28">
        <f t="shared" si="0"/>
        <v>3834</v>
      </c>
      <c r="J14" s="28">
        <f>SUM(J10:J13)</f>
        <v>2552.5</v>
      </c>
      <c r="K14" s="28">
        <f>SUM(K10:K13)</f>
        <v>2346.6</v>
      </c>
      <c r="L14" s="27">
        <f t="shared" si="0"/>
        <v>8733.1</v>
      </c>
      <c r="M14" s="28">
        <f t="shared" si="0"/>
        <v>3560</v>
      </c>
      <c r="N14" s="28">
        <f t="shared" si="0"/>
        <v>2839</v>
      </c>
      <c r="O14" s="28">
        <f t="shared" si="0"/>
        <v>3550</v>
      </c>
      <c r="P14" s="27">
        <f t="shared" si="0"/>
        <v>9949</v>
      </c>
      <c r="Q14" s="42">
        <f t="shared" si="0"/>
        <v>3902.6</v>
      </c>
      <c r="R14" s="28">
        <f t="shared" si="0"/>
        <v>3240</v>
      </c>
      <c r="S14" s="28">
        <f t="shared" si="0"/>
        <v>4500.2</v>
      </c>
      <c r="T14" s="27">
        <f t="shared" si="0"/>
        <v>11642.8</v>
      </c>
    </row>
    <row r="15" spans="1:20" s="12" customFormat="1" ht="12">
      <c r="A15" s="8" t="s">
        <v>38</v>
      </c>
      <c r="B15" s="9" t="s">
        <v>39</v>
      </c>
      <c r="C15" s="10">
        <v>42780.8</v>
      </c>
      <c r="D15" s="10">
        <f>SUM(H15,L15,P15,T15)</f>
        <v>36065.5</v>
      </c>
      <c r="E15" s="10">
        <v>534.2</v>
      </c>
      <c r="F15" s="10">
        <v>2832.1</v>
      </c>
      <c r="G15" s="10">
        <v>2610.1</v>
      </c>
      <c r="H15" s="27">
        <f>SUM(E15:G15)</f>
        <v>5976.4</v>
      </c>
      <c r="I15" s="13">
        <v>2665.9</v>
      </c>
      <c r="J15" s="13">
        <v>3668.2</v>
      </c>
      <c r="K15" s="13">
        <v>2200</v>
      </c>
      <c r="L15" s="29">
        <f>SUM(I15:K15)</f>
        <v>8534.1</v>
      </c>
      <c r="M15" s="13">
        <v>3855</v>
      </c>
      <c r="N15" s="13">
        <v>2900</v>
      </c>
      <c r="O15" s="13">
        <v>2900</v>
      </c>
      <c r="P15" s="29">
        <f>SUM(M15:O15)</f>
        <v>9655</v>
      </c>
      <c r="Q15" s="39">
        <v>4100</v>
      </c>
      <c r="R15" s="10">
        <v>3100</v>
      </c>
      <c r="S15" s="10">
        <v>4700</v>
      </c>
      <c r="T15" s="11">
        <f>SUM(Q15:S15)</f>
        <v>11900</v>
      </c>
    </row>
    <row r="16" spans="1:20" s="25" customFormat="1" ht="36">
      <c r="A16" s="15" t="s">
        <v>40</v>
      </c>
      <c r="B16" s="16" t="s">
        <v>41</v>
      </c>
      <c r="C16" s="17">
        <v>1120</v>
      </c>
      <c r="D16" s="17">
        <f>SUM(L16,P16,T16,H16)</f>
        <v>300</v>
      </c>
      <c r="E16" s="15"/>
      <c r="F16" s="15"/>
      <c r="G16" s="17">
        <v>120</v>
      </c>
      <c r="H16" s="31">
        <f>SUM(E16:G16)</f>
        <v>120</v>
      </c>
      <c r="I16" s="17">
        <v>180</v>
      </c>
      <c r="J16" s="17">
        <v>0</v>
      </c>
      <c r="K16" s="17">
        <v>0</v>
      </c>
      <c r="L16" s="26">
        <f>SUM(I16:K16)</f>
        <v>180</v>
      </c>
      <c r="M16" s="17">
        <v>0</v>
      </c>
      <c r="N16" s="23">
        <v>0</v>
      </c>
      <c r="O16" s="23">
        <v>0</v>
      </c>
      <c r="P16" s="31">
        <f>SUM(M16:O16)</f>
        <v>0</v>
      </c>
      <c r="Q16" s="41">
        <v>0</v>
      </c>
      <c r="R16" s="21"/>
      <c r="S16" s="17">
        <v>0</v>
      </c>
      <c r="T16" s="31">
        <f>SUM(Q16:S16)</f>
        <v>0</v>
      </c>
    </row>
    <row r="17" spans="1:20" s="25" customFormat="1" ht="24">
      <c r="A17" s="15" t="s">
        <v>42</v>
      </c>
      <c r="B17" s="16" t="s">
        <v>43</v>
      </c>
      <c r="C17" s="17">
        <f>SUM(C15:C16)</f>
        <v>43900.8</v>
      </c>
      <c r="D17" s="17">
        <f>SUM(D15:D16)</f>
        <v>36365.5</v>
      </c>
      <c r="E17" s="17">
        <f>SUM(E15:E16)</f>
        <v>534.2</v>
      </c>
      <c r="F17" s="17">
        <f>SUM(F15:F16)</f>
        <v>2832.1</v>
      </c>
      <c r="G17" s="17">
        <f>SUM(G15:G16)</f>
        <v>2730.1</v>
      </c>
      <c r="H17" s="31">
        <f aca="true" t="shared" si="1" ref="H17:T17">SUM(H15:H16)</f>
        <v>6096.4</v>
      </c>
      <c r="I17" s="17">
        <f>SUM(I15:I16)</f>
        <v>2845.9</v>
      </c>
      <c r="J17" s="17">
        <f>SUM(J15:J16)</f>
        <v>3668.2</v>
      </c>
      <c r="K17" s="17">
        <f>SUM(K15:K16)</f>
        <v>2200</v>
      </c>
      <c r="L17" s="31">
        <f t="shared" si="1"/>
        <v>8714.1</v>
      </c>
      <c r="M17" s="17">
        <f t="shared" si="1"/>
        <v>3855</v>
      </c>
      <c r="N17" s="17">
        <f t="shared" si="1"/>
        <v>2900</v>
      </c>
      <c r="O17" s="17">
        <f t="shared" si="1"/>
        <v>2900</v>
      </c>
      <c r="P17" s="31">
        <f t="shared" si="1"/>
        <v>9655</v>
      </c>
      <c r="Q17" s="41">
        <f t="shared" si="1"/>
        <v>4100</v>
      </c>
      <c r="R17" s="17">
        <f t="shared" si="1"/>
        <v>3100</v>
      </c>
      <c r="S17" s="17">
        <f t="shared" si="1"/>
        <v>4700</v>
      </c>
      <c r="T17" s="31">
        <f t="shared" si="1"/>
        <v>11900</v>
      </c>
    </row>
    <row r="18" spans="1:20" s="25" customFormat="1" ht="24">
      <c r="A18" s="15" t="s">
        <v>44</v>
      </c>
      <c r="B18" s="16" t="s">
        <v>45</v>
      </c>
      <c r="C18" s="17">
        <f>C14-C17</f>
        <v>-268.70000000000437</v>
      </c>
      <c r="D18" s="17">
        <f>D14-D17</f>
        <v>269.1000000000058</v>
      </c>
      <c r="E18" s="17">
        <f>E14-E17</f>
        <v>782.0999999999999</v>
      </c>
      <c r="F18" s="17">
        <f>F14-F17</f>
        <v>-414.5999999999999</v>
      </c>
      <c r="G18" s="17">
        <f>G14-G17</f>
        <v>-154.19999999999982</v>
      </c>
      <c r="H18" s="31">
        <f aca="true" t="shared" si="2" ref="H18:T18">H14-H17</f>
        <v>213.3000000000011</v>
      </c>
      <c r="I18" s="17">
        <f t="shared" si="2"/>
        <v>988.0999999999999</v>
      </c>
      <c r="J18" s="17">
        <f t="shared" si="2"/>
        <v>-1115.6999999999998</v>
      </c>
      <c r="K18" s="17">
        <f t="shared" si="2"/>
        <v>146.5999999999999</v>
      </c>
      <c r="L18" s="31">
        <f t="shared" si="2"/>
        <v>19</v>
      </c>
      <c r="M18" s="17">
        <f t="shared" si="2"/>
        <v>-295</v>
      </c>
      <c r="N18" s="17">
        <f t="shared" si="2"/>
        <v>-61</v>
      </c>
      <c r="O18" s="17">
        <f t="shared" si="2"/>
        <v>650</v>
      </c>
      <c r="P18" s="31">
        <f t="shared" si="2"/>
        <v>294</v>
      </c>
      <c r="Q18" s="41">
        <f t="shared" si="2"/>
        <v>-197.4000000000001</v>
      </c>
      <c r="R18" s="17">
        <f t="shared" si="2"/>
        <v>140</v>
      </c>
      <c r="S18" s="17">
        <f t="shared" si="2"/>
        <v>-199.80000000000018</v>
      </c>
      <c r="T18" s="31">
        <f t="shared" si="2"/>
        <v>-257.2000000000007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537.8000000000059</v>
      </c>
      <c r="E19" s="17">
        <f>SUM(E9,E18)</f>
        <v>1050.8</v>
      </c>
      <c r="F19" s="17">
        <f>SUM(F9,F18)</f>
        <v>636.2</v>
      </c>
      <c r="G19" s="17">
        <f>SUM(G9,G18)</f>
        <v>482.0000000000002</v>
      </c>
      <c r="H19" s="31">
        <f aca="true" t="shared" si="3" ref="H19:T19">SUM(H9,H18)</f>
        <v>482.0000000000011</v>
      </c>
      <c r="I19" s="17">
        <f t="shared" si="3"/>
        <v>1470.1</v>
      </c>
      <c r="J19" s="17">
        <f t="shared" si="3"/>
        <v>354.4000000000001</v>
      </c>
      <c r="K19" s="17">
        <f t="shared" si="3"/>
        <v>500.9999999999999</v>
      </c>
      <c r="L19" s="31">
        <f t="shared" si="3"/>
        <v>501</v>
      </c>
      <c r="M19" s="17">
        <f t="shared" si="3"/>
        <v>206</v>
      </c>
      <c r="N19" s="17">
        <f t="shared" si="3"/>
        <v>145</v>
      </c>
      <c r="O19" s="17">
        <f t="shared" si="3"/>
        <v>795</v>
      </c>
      <c r="P19" s="31">
        <f t="shared" si="3"/>
        <v>795</v>
      </c>
      <c r="Q19" s="41">
        <f t="shared" si="3"/>
        <v>597.5999999999999</v>
      </c>
      <c r="R19" s="17">
        <f t="shared" si="3"/>
        <v>737.6</v>
      </c>
      <c r="S19" s="17">
        <f t="shared" si="3"/>
        <v>537.7999999999998</v>
      </c>
      <c r="T19" s="31">
        <f t="shared" si="3"/>
        <v>537.7999999999993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43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43"/>
      <c r="R21" s="15"/>
      <c r="S21" s="15"/>
      <c r="T21" s="15"/>
    </row>
    <row r="22" spans="2:17" s="12" customFormat="1" ht="12">
      <c r="B22" s="7"/>
      <c r="Q22" s="44"/>
    </row>
    <row r="23" spans="1:17" s="12" customFormat="1" ht="12">
      <c r="A23" s="12" t="s">
        <v>52</v>
      </c>
      <c r="B23" s="7"/>
      <c r="E23" s="12" t="s">
        <v>53</v>
      </c>
      <c r="Q23" s="44"/>
    </row>
    <row r="24" spans="2:17" s="12" customFormat="1" ht="12">
      <c r="B24" s="7"/>
      <c r="Q24" s="44"/>
    </row>
    <row r="25" spans="2:17" s="12" customFormat="1" ht="12">
      <c r="B25" s="7"/>
      <c r="Q25" s="44"/>
    </row>
    <row r="26" spans="2:17" s="12" customFormat="1" ht="12">
      <c r="B26" s="7"/>
      <c r="Q26" s="44"/>
    </row>
    <row r="27" spans="2:17" s="12" customFormat="1" ht="12">
      <c r="B27" s="7"/>
      <c r="Q27" s="44"/>
    </row>
    <row r="28" spans="2:17" s="12" customFormat="1" ht="12">
      <c r="B28" s="7"/>
      <c r="Q28" s="44"/>
    </row>
    <row r="29" spans="2:17" s="12" customFormat="1" ht="12">
      <c r="B29" s="7"/>
      <c r="Q29" s="44"/>
    </row>
    <row r="30" spans="2:17" s="12" customFormat="1" ht="12">
      <c r="B30" s="7"/>
      <c r="Q30" s="44"/>
    </row>
    <row r="31" spans="2:17" s="12" customFormat="1" ht="12">
      <c r="B31" s="7"/>
      <c r="Q31" s="44"/>
    </row>
    <row r="32" spans="2:17" s="12" customFormat="1" ht="12">
      <c r="B32" s="7"/>
      <c r="Q32" s="44"/>
    </row>
    <row r="33" spans="2:17" s="12" customFormat="1" ht="12">
      <c r="B33" s="7"/>
      <c r="Q33" s="44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2" sqref="A2:T2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1" customFormat="1" ht="14.25">
      <c r="A2" s="53" t="s">
        <v>66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" s="2" customFormat="1" ht="15">
      <c r="A3" s="2" t="s">
        <v>0</v>
      </c>
      <c r="B3" s="3"/>
    </row>
    <row r="4" spans="1:2" s="2" customFormat="1" ht="15">
      <c r="A4" s="2" t="s">
        <v>67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54" t="s">
        <v>6</v>
      </c>
      <c r="F6" s="54"/>
      <c r="G6" s="54"/>
      <c r="H6" s="4" t="s">
        <v>7</v>
      </c>
      <c r="I6" s="54" t="s">
        <v>8</v>
      </c>
      <c r="J6" s="54"/>
      <c r="K6" s="54"/>
      <c r="L6" s="4" t="s">
        <v>9</v>
      </c>
      <c r="M6" s="54" t="s">
        <v>10</v>
      </c>
      <c r="N6" s="54"/>
      <c r="O6" s="54"/>
      <c r="P6" s="4" t="s">
        <v>11</v>
      </c>
      <c r="Q6" s="54" t="s">
        <v>12</v>
      </c>
      <c r="R6" s="54"/>
      <c r="S6" s="54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393.1</v>
      </c>
      <c r="E9" s="10">
        <v>268.7</v>
      </c>
      <c r="F9" s="17">
        <v>1050.8</v>
      </c>
      <c r="G9" s="10">
        <v>636.2</v>
      </c>
      <c r="H9" s="11">
        <v>393.1</v>
      </c>
      <c r="I9" s="10">
        <v>482</v>
      </c>
      <c r="J9" s="10">
        <v>1470.1</v>
      </c>
      <c r="K9" s="10">
        <v>354.4</v>
      </c>
      <c r="L9" s="11">
        <v>482</v>
      </c>
      <c r="M9" s="10">
        <v>450.6</v>
      </c>
      <c r="N9" s="10">
        <v>673.3</v>
      </c>
      <c r="O9" s="10">
        <v>862.3</v>
      </c>
      <c r="P9" s="11">
        <v>873.3</v>
      </c>
      <c r="Q9" s="10">
        <v>727.3</v>
      </c>
      <c r="R9" s="10">
        <v>811.3</v>
      </c>
      <c r="S9" s="10">
        <v>1192</v>
      </c>
      <c r="T9" s="11">
        <v>727.3</v>
      </c>
    </row>
    <row r="10" spans="1:20" s="12" customFormat="1" ht="12">
      <c r="A10" s="8" t="s">
        <v>28</v>
      </c>
      <c r="B10" s="9" t="s">
        <v>29</v>
      </c>
      <c r="C10" s="10">
        <v>33592.7</v>
      </c>
      <c r="D10" s="13">
        <f>SUM(H10,L10,P10,T10)</f>
        <v>33440.4</v>
      </c>
      <c r="E10" s="10">
        <v>1303.3</v>
      </c>
      <c r="F10" s="10">
        <v>2115.5</v>
      </c>
      <c r="G10" s="10">
        <v>2375.9</v>
      </c>
      <c r="H10" s="14">
        <f>SUM(E10:G10)</f>
        <v>5794.700000000001</v>
      </c>
      <c r="I10" s="10">
        <v>2968.1</v>
      </c>
      <c r="J10" s="10">
        <v>2417.5</v>
      </c>
      <c r="K10" s="10">
        <v>2364.4</v>
      </c>
      <c r="L10" s="11">
        <f>SUM(I10:K10)</f>
        <v>7750</v>
      </c>
      <c r="M10" s="10">
        <v>3100</v>
      </c>
      <c r="N10" s="10">
        <v>3200</v>
      </c>
      <c r="O10" s="10">
        <v>3156</v>
      </c>
      <c r="P10" s="11">
        <f>SUM(M10:O10)</f>
        <v>9456</v>
      </c>
      <c r="Q10" s="10">
        <v>3650</v>
      </c>
      <c r="R10" s="10">
        <v>3700</v>
      </c>
      <c r="S10" s="10">
        <v>3089.7</v>
      </c>
      <c r="T10" s="11">
        <f>SUM(Q10:S10)</f>
        <v>10439.7</v>
      </c>
    </row>
    <row r="11" spans="1:20" s="25" customFormat="1" ht="40.5" customHeight="1">
      <c r="A11" s="15" t="s">
        <v>30</v>
      </c>
      <c r="B11" s="16" t="s">
        <v>31</v>
      </c>
      <c r="C11" s="17">
        <v>2959.5</v>
      </c>
      <c r="D11" s="18">
        <f>SUM(H11,L11,P11,T11)</f>
        <v>0</v>
      </c>
      <c r="E11" s="15"/>
      <c r="F11" s="15"/>
      <c r="G11" s="19"/>
      <c r="H11" s="20"/>
      <c r="I11" s="21"/>
      <c r="J11" s="21"/>
      <c r="K11" s="17">
        <v>0</v>
      </c>
      <c r="L11" s="24">
        <f>SUM(I11,J11,K11)</f>
        <v>0</v>
      </c>
      <c r="M11" s="17"/>
      <c r="N11" s="23"/>
      <c r="O11" s="17">
        <v>0</v>
      </c>
      <c r="P11" s="24">
        <f>SUM(M11,O11)</f>
        <v>0</v>
      </c>
      <c r="Q11" s="30"/>
      <c r="R11" s="30"/>
      <c r="S11" s="30"/>
      <c r="T11" s="34"/>
    </row>
    <row r="12" spans="1:20" s="25" customFormat="1" ht="24">
      <c r="A12" s="15" t="s">
        <v>32</v>
      </c>
      <c r="B12" s="16" t="s">
        <v>33</v>
      </c>
      <c r="C12" s="17">
        <v>7079.9</v>
      </c>
      <c r="D12" s="18">
        <f>SUM(H12,L12,P12,T12)</f>
        <v>4159.6</v>
      </c>
      <c r="E12" s="17">
        <v>13</v>
      </c>
      <c r="F12" s="17">
        <v>302</v>
      </c>
      <c r="G12" s="17">
        <v>200</v>
      </c>
      <c r="H12" s="24">
        <f>SUM(E12:G12)</f>
        <v>515</v>
      </c>
      <c r="I12" s="17">
        <v>865.9</v>
      </c>
      <c r="J12" s="17">
        <v>135</v>
      </c>
      <c r="K12" s="17">
        <v>135</v>
      </c>
      <c r="L12" s="24">
        <f>SUM(I12:K12)</f>
        <v>1135.9</v>
      </c>
      <c r="M12" s="17">
        <v>250</v>
      </c>
      <c r="N12" s="17">
        <v>339</v>
      </c>
      <c r="O12" s="17">
        <v>159</v>
      </c>
      <c r="P12" s="24">
        <f>SUM(M12:O12)</f>
        <v>748</v>
      </c>
      <c r="Q12" s="17">
        <v>720</v>
      </c>
      <c r="R12" s="17">
        <v>230.7</v>
      </c>
      <c r="S12" s="17">
        <v>810</v>
      </c>
      <c r="T12" s="26">
        <f>SUM(Q12:S12)</f>
        <v>1760.7</v>
      </c>
    </row>
    <row r="13" spans="1:20" s="25" customFormat="1" ht="24">
      <c r="A13" s="15" t="s">
        <v>34</v>
      </c>
      <c r="B13" s="16" t="s">
        <v>35</v>
      </c>
      <c r="C13" s="17"/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.75" customHeight="1">
      <c r="A14" s="15" t="s">
        <v>36</v>
      </c>
      <c r="B14" s="16" t="s">
        <v>37</v>
      </c>
      <c r="C14" s="17">
        <f>SUM(C10:C13)</f>
        <v>43632.1</v>
      </c>
      <c r="D14" s="17">
        <f aca="true" t="shared" si="0" ref="D14:T14">SUM(D10:D13)</f>
        <v>37600</v>
      </c>
      <c r="E14" s="17">
        <f>SUM(E10:E13)</f>
        <v>1316.3</v>
      </c>
      <c r="F14" s="17">
        <f>SUM(F10:F13)</f>
        <v>2417.5</v>
      </c>
      <c r="G14" s="17">
        <f>SUM(G10:G13)</f>
        <v>2575.9</v>
      </c>
      <c r="H14" s="27">
        <f t="shared" si="0"/>
        <v>6309.700000000001</v>
      </c>
      <c r="I14" s="28">
        <f t="shared" si="0"/>
        <v>3834</v>
      </c>
      <c r="J14" s="28">
        <f>SUM(J10:J13)</f>
        <v>2552.5</v>
      </c>
      <c r="K14" s="28">
        <f>SUM(K10,K12,K13,K11)</f>
        <v>2499.4</v>
      </c>
      <c r="L14" s="27">
        <f t="shared" si="0"/>
        <v>8885.9</v>
      </c>
      <c r="M14" s="28">
        <f t="shared" si="0"/>
        <v>3350</v>
      </c>
      <c r="N14" s="28">
        <f t="shared" si="0"/>
        <v>3539</v>
      </c>
      <c r="O14" s="28">
        <f t="shared" si="0"/>
        <v>3315</v>
      </c>
      <c r="P14" s="27">
        <f t="shared" si="0"/>
        <v>10204</v>
      </c>
      <c r="Q14" s="28">
        <f t="shared" si="0"/>
        <v>4370</v>
      </c>
      <c r="R14" s="28">
        <f t="shared" si="0"/>
        <v>3930.7</v>
      </c>
      <c r="S14" s="28">
        <f t="shared" si="0"/>
        <v>3899.7</v>
      </c>
      <c r="T14" s="27">
        <f t="shared" si="0"/>
        <v>12200.400000000001</v>
      </c>
    </row>
    <row r="15" spans="1:20" s="12" customFormat="1" ht="12">
      <c r="A15" s="8" t="s">
        <v>38</v>
      </c>
      <c r="B15" s="9" t="s">
        <v>39</v>
      </c>
      <c r="C15" s="10">
        <v>42780.8</v>
      </c>
      <c r="D15" s="10">
        <f>SUM(H15,L15,P15,T15)</f>
        <v>37382.6</v>
      </c>
      <c r="E15" s="10">
        <v>534.2</v>
      </c>
      <c r="F15" s="10">
        <v>2832.1</v>
      </c>
      <c r="G15" s="10">
        <v>2610.1</v>
      </c>
      <c r="H15" s="27">
        <f>SUM(E15:G15)</f>
        <v>5976.4</v>
      </c>
      <c r="I15" s="13">
        <v>2665.9</v>
      </c>
      <c r="J15" s="13">
        <v>3668.2</v>
      </c>
      <c r="K15" s="13">
        <v>2326.1</v>
      </c>
      <c r="L15" s="29">
        <f>SUM(I15:K15)</f>
        <v>8660.2</v>
      </c>
      <c r="M15" s="13">
        <v>3550</v>
      </c>
      <c r="N15" s="13">
        <v>3350</v>
      </c>
      <c r="O15" s="13">
        <v>3450</v>
      </c>
      <c r="P15" s="29">
        <f>SUM(M15:O15)</f>
        <v>10350</v>
      </c>
      <c r="Q15" s="10">
        <v>4286</v>
      </c>
      <c r="R15" s="10">
        <v>3550</v>
      </c>
      <c r="S15" s="10">
        <v>4560</v>
      </c>
      <c r="T15" s="11">
        <f>SUM(Q15:S15)</f>
        <v>12396</v>
      </c>
    </row>
    <row r="16" spans="1:20" s="25" customFormat="1" ht="36">
      <c r="A16" s="15" t="s">
        <v>40</v>
      </c>
      <c r="B16" s="16" t="s">
        <v>41</v>
      </c>
      <c r="C16" s="17">
        <v>1120</v>
      </c>
      <c r="D16" s="17">
        <f>SUM(L16,P16,T16,H16)</f>
        <v>300</v>
      </c>
      <c r="E16" s="15"/>
      <c r="F16" s="15"/>
      <c r="G16" s="17">
        <v>120</v>
      </c>
      <c r="H16" s="49">
        <f>SUM(E16:G16)</f>
        <v>120</v>
      </c>
      <c r="I16" s="17">
        <v>180</v>
      </c>
      <c r="J16" s="17">
        <v>0</v>
      </c>
      <c r="K16" s="17">
        <v>0</v>
      </c>
      <c r="L16" s="26">
        <f>SUM(I16:K16)</f>
        <v>180</v>
      </c>
      <c r="M16" s="17">
        <v>0</v>
      </c>
      <c r="N16" s="23">
        <v>0</v>
      </c>
      <c r="O16" s="23">
        <v>0</v>
      </c>
      <c r="P16" s="31">
        <f>SUM(M16:O16)</f>
        <v>0</v>
      </c>
      <c r="Q16" s="17">
        <v>0</v>
      </c>
      <c r="R16" s="21"/>
      <c r="S16" s="17">
        <v>0</v>
      </c>
      <c r="T16" s="31">
        <f>SUM(Q16:S16)</f>
        <v>0</v>
      </c>
    </row>
    <row r="17" spans="1:20" s="25" customFormat="1" ht="24">
      <c r="A17" s="15" t="s">
        <v>42</v>
      </c>
      <c r="B17" s="16" t="s">
        <v>43</v>
      </c>
      <c r="C17" s="17">
        <f>SUM(C15:C16)</f>
        <v>43900.8</v>
      </c>
      <c r="D17" s="17">
        <f>SUM(D15:D16)</f>
        <v>37682.6</v>
      </c>
      <c r="E17" s="17">
        <f>SUM(E15:E16)</f>
        <v>534.2</v>
      </c>
      <c r="F17" s="17">
        <f>SUM(F15:F16)</f>
        <v>2832.1</v>
      </c>
      <c r="G17" s="17">
        <f>SUM(G15:G16)</f>
        <v>2730.1</v>
      </c>
      <c r="H17" s="31">
        <f aca="true" t="shared" si="1" ref="H17:T17">SUM(H15:H16)</f>
        <v>6096.4</v>
      </c>
      <c r="I17" s="17">
        <f>SUM(I15:I16)</f>
        <v>2845.9</v>
      </c>
      <c r="J17" s="17">
        <f>SUM(J15:J16)</f>
        <v>3668.2</v>
      </c>
      <c r="K17" s="17">
        <f>SUM(K15:K16)</f>
        <v>2326.1</v>
      </c>
      <c r="L17" s="31">
        <f t="shared" si="1"/>
        <v>8840.2</v>
      </c>
      <c r="M17" s="17">
        <f t="shared" si="1"/>
        <v>3550</v>
      </c>
      <c r="N17" s="17">
        <f t="shared" si="1"/>
        <v>3350</v>
      </c>
      <c r="O17" s="17">
        <f t="shared" si="1"/>
        <v>3450</v>
      </c>
      <c r="P17" s="31">
        <f t="shared" si="1"/>
        <v>10350</v>
      </c>
      <c r="Q17" s="17">
        <f t="shared" si="1"/>
        <v>4286</v>
      </c>
      <c r="R17" s="17">
        <f t="shared" si="1"/>
        <v>3550</v>
      </c>
      <c r="S17" s="17">
        <f t="shared" si="1"/>
        <v>4560</v>
      </c>
      <c r="T17" s="31">
        <f t="shared" si="1"/>
        <v>12396</v>
      </c>
    </row>
    <row r="18" spans="1:20" s="25" customFormat="1" ht="24">
      <c r="A18" s="15" t="s">
        <v>44</v>
      </c>
      <c r="B18" s="16" t="s">
        <v>45</v>
      </c>
      <c r="C18" s="17">
        <f>C14-C17</f>
        <v>-268.70000000000437</v>
      </c>
      <c r="D18" s="17">
        <f>D14-D17</f>
        <v>-82.59999999999854</v>
      </c>
      <c r="E18" s="17">
        <f>E14-E17</f>
        <v>782.0999999999999</v>
      </c>
      <c r="F18" s="17">
        <f>F14-F17</f>
        <v>-414.5999999999999</v>
      </c>
      <c r="G18" s="17">
        <f>G14-G17</f>
        <v>-154.19999999999982</v>
      </c>
      <c r="H18" s="31">
        <f aca="true" t="shared" si="2" ref="H18:T18">H14-H17</f>
        <v>213.3000000000011</v>
      </c>
      <c r="I18" s="17">
        <f t="shared" si="2"/>
        <v>988.0999999999999</v>
      </c>
      <c r="J18" s="17">
        <f t="shared" si="2"/>
        <v>-1115.6999999999998</v>
      </c>
      <c r="K18" s="17">
        <f t="shared" si="2"/>
        <v>173.30000000000018</v>
      </c>
      <c r="L18" s="31">
        <f t="shared" si="2"/>
        <v>45.69999999999891</v>
      </c>
      <c r="M18" s="17">
        <f t="shared" si="2"/>
        <v>-200</v>
      </c>
      <c r="N18" s="17">
        <f t="shared" si="2"/>
        <v>189</v>
      </c>
      <c r="O18" s="17">
        <f t="shared" si="2"/>
        <v>-135</v>
      </c>
      <c r="P18" s="31">
        <f t="shared" si="2"/>
        <v>-146</v>
      </c>
      <c r="Q18" s="17">
        <f t="shared" si="2"/>
        <v>84</v>
      </c>
      <c r="R18" s="17">
        <f t="shared" si="2"/>
        <v>380.6999999999998</v>
      </c>
      <c r="S18" s="17">
        <f t="shared" si="2"/>
        <v>-660.3000000000002</v>
      </c>
      <c r="T18" s="31">
        <f t="shared" si="2"/>
        <v>-195.59999999999854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310.5000000000015</v>
      </c>
      <c r="E19" s="17">
        <f>SUM(E9,E18)</f>
        <v>1050.8</v>
      </c>
      <c r="F19" s="17">
        <f>SUM(F9,F18)</f>
        <v>636.2</v>
      </c>
      <c r="G19" s="17">
        <f>SUM(G9,G18)</f>
        <v>482.0000000000002</v>
      </c>
      <c r="H19" s="31">
        <f aca="true" t="shared" si="3" ref="H19:T19">SUM(H9,H18)</f>
        <v>606.4000000000011</v>
      </c>
      <c r="I19" s="17">
        <f t="shared" si="3"/>
        <v>1470.1</v>
      </c>
      <c r="J19" s="17">
        <f t="shared" si="3"/>
        <v>354.4000000000001</v>
      </c>
      <c r="K19" s="17">
        <f t="shared" si="3"/>
        <v>527.7000000000002</v>
      </c>
      <c r="L19" s="31">
        <f t="shared" si="3"/>
        <v>527.6999999999989</v>
      </c>
      <c r="M19" s="17">
        <f t="shared" si="3"/>
        <v>250.60000000000002</v>
      </c>
      <c r="N19" s="17">
        <f t="shared" si="3"/>
        <v>862.3</v>
      </c>
      <c r="O19" s="17">
        <f t="shared" si="3"/>
        <v>727.3</v>
      </c>
      <c r="P19" s="31">
        <f t="shared" si="3"/>
        <v>727.3</v>
      </c>
      <c r="Q19" s="17">
        <f t="shared" si="3"/>
        <v>811.3</v>
      </c>
      <c r="R19" s="17">
        <f t="shared" si="3"/>
        <v>1191.9999999999998</v>
      </c>
      <c r="S19" s="17">
        <f t="shared" si="3"/>
        <v>531.6999999999998</v>
      </c>
      <c r="T19" s="31">
        <f t="shared" si="3"/>
        <v>531.7000000000014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2" sqref="A2:T2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1" customFormat="1" ht="14.25">
      <c r="A2" s="53" t="s">
        <v>68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" s="2" customFormat="1" ht="15">
      <c r="A3" s="2" t="s">
        <v>0</v>
      </c>
      <c r="B3" s="3"/>
    </row>
    <row r="4" spans="1:2" s="2" customFormat="1" ht="15">
      <c r="A4" s="2" t="s">
        <v>69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54" t="s">
        <v>6</v>
      </c>
      <c r="F6" s="54"/>
      <c r="G6" s="54"/>
      <c r="H6" s="4" t="s">
        <v>7</v>
      </c>
      <c r="I6" s="54" t="s">
        <v>8</v>
      </c>
      <c r="J6" s="54"/>
      <c r="K6" s="54"/>
      <c r="L6" s="4" t="s">
        <v>9</v>
      </c>
      <c r="M6" s="54" t="s">
        <v>10</v>
      </c>
      <c r="N6" s="54"/>
      <c r="O6" s="54"/>
      <c r="P6" s="4" t="s">
        <v>11</v>
      </c>
      <c r="Q6" s="54" t="s">
        <v>12</v>
      </c>
      <c r="R6" s="54"/>
      <c r="S6" s="54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393.1</v>
      </c>
      <c r="E9" s="10">
        <v>268.7</v>
      </c>
      <c r="F9" s="17">
        <v>1050.8</v>
      </c>
      <c r="G9" s="10">
        <v>636.2</v>
      </c>
      <c r="H9" s="11">
        <v>393.1</v>
      </c>
      <c r="I9" s="10">
        <v>482</v>
      </c>
      <c r="J9" s="10">
        <v>1470.1</v>
      </c>
      <c r="K9" s="10">
        <v>354.4</v>
      </c>
      <c r="L9" s="11">
        <v>482</v>
      </c>
      <c r="M9" s="10">
        <v>527.7</v>
      </c>
      <c r="N9" s="10">
        <v>768.3</v>
      </c>
      <c r="O9" s="10">
        <v>699.2</v>
      </c>
      <c r="P9" s="11">
        <v>527.7</v>
      </c>
      <c r="Q9" s="10">
        <v>660.4</v>
      </c>
      <c r="R9" s="10">
        <v>185.4</v>
      </c>
      <c r="S9" s="10">
        <v>415.2</v>
      </c>
      <c r="T9" s="11">
        <v>660.4</v>
      </c>
    </row>
    <row r="10" spans="1:20" s="12" customFormat="1" ht="12">
      <c r="A10" s="8" t="s">
        <v>28</v>
      </c>
      <c r="B10" s="9" t="s">
        <v>29</v>
      </c>
      <c r="C10" s="10">
        <v>33592.7</v>
      </c>
      <c r="D10" s="13">
        <f>SUM(H10,L10,P10,T10)</f>
        <v>27301.9</v>
      </c>
      <c r="E10" s="10">
        <v>1303.3</v>
      </c>
      <c r="F10" s="10">
        <v>2115.5</v>
      </c>
      <c r="G10" s="10">
        <v>2375.9</v>
      </c>
      <c r="H10" s="14">
        <f>SUM(E10:G10)</f>
        <v>5794.700000000001</v>
      </c>
      <c r="I10" s="10">
        <v>2968.1</v>
      </c>
      <c r="J10" s="10">
        <v>2417.5</v>
      </c>
      <c r="K10" s="10">
        <v>2364.4</v>
      </c>
      <c r="L10" s="11">
        <f>SUM(I10:K10)</f>
        <v>7750</v>
      </c>
      <c r="M10" s="10">
        <v>2599.8</v>
      </c>
      <c r="N10" s="10">
        <v>1932.3</v>
      </c>
      <c r="O10" s="10">
        <v>1533.6</v>
      </c>
      <c r="P10" s="11">
        <f>SUM(M10:O10)</f>
        <v>6065.700000000001</v>
      </c>
      <c r="Q10" s="10">
        <v>2602.5</v>
      </c>
      <c r="R10" s="10">
        <v>1999.3</v>
      </c>
      <c r="S10" s="10">
        <v>3089.7</v>
      </c>
      <c r="T10" s="11">
        <f>SUM(Q10:S10)</f>
        <v>7691.5</v>
      </c>
    </row>
    <row r="11" spans="1:20" s="25" customFormat="1" ht="40.5" customHeight="1">
      <c r="A11" s="15" t="s">
        <v>30</v>
      </c>
      <c r="B11" s="16" t="s">
        <v>31</v>
      </c>
      <c r="C11" s="17">
        <v>2959.5</v>
      </c>
      <c r="D11" s="18">
        <f>SUM(H11,L11,P11,T11)</f>
        <v>0</v>
      </c>
      <c r="E11" s="15"/>
      <c r="F11" s="15"/>
      <c r="G11" s="19"/>
      <c r="H11" s="20"/>
      <c r="I11" s="21"/>
      <c r="J11" s="21"/>
      <c r="K11" s="17">
        <v>0</v>
      </c>
      <c r="L11" s="35">
        <f>SUM(I11,J11,K11)</f>
        <v>0</v>
      </c>
      <c r="M11" s="17"/>
      <c r="N11" s="23"/>
      <c r="O11" s="17">
        <v>0</v>
      </c>
      <c r="P11" s="24">
        <f>SUM(M11,O11)</f>
        <v>0</v>
      </c>
      <c r="Q11" s="30"/>
      <c r="R11" s="30"/>
      <c r="S11" s="30"/>
      <c r="T11" s="34"/>
    </row>
    <row r="12" spans="1:20" s="25" customFormat="1" ht="24">
      <c r="A12" s="15" t="s">
        <v>32</v>
      </c>
      <c r="B12" s="16" t="s">
        <v>33</v>
      </c>
      <c r="C12" s="17">
        <v>7079.9</v>
      </c>
      <c r="D12" s="18">
        <f>SUM(H12,L12,P12,T12)</f>
        <v>4066.0000000000005</v>
      </c>
      <c r="E12" s="17">
        <v>13</v>
      </c>
      <c r="F12" s="17">
        <v>302</v>
      </c>
      <c r="G12" s="17">
        <v>200</v>
      </c>
      <c r="H12" s="24">
        <f>SUM(E12:G12)</f>
        <v>515</v>
      </c>
      <c r="I12" s="17">
        <v>865.9</v>
      </c>
      <c r="J12" s="17">
        <v>135</v>
      </c>
      <c r="K12" s="17">
        <v>135</v>
      </c>
      <c r="L12" s="24">
        <f>SUM(I12:K12)</f>
        <v>1135.9</v>
      </c>
      <c r="M12" s="17">
        <v>221</v>
      </c>
      <c r="N12" s="17">
        <v>339</v>
      </c>
      <c r="O12" s="17">
        <v>10.2</v>
      </c>
      <c r="P12" s="24">
        <f>SUM(M12:O12)</f>
        <v>570.2</v>
      </c>
      <c r="Q12" s="17">
        <v>822.5</v>
      </c>
      <c r="R12" s="17">
        <v>130.5</v>
      </c>
      <c r="S12" s="17">
        <v>891.9</v>
      </c>
      <c r="T12" s="26">
        <f>SUM(Q12:S12)</f>
        <v>1844.9</v>
      </c>
    </row>
    <row r="13" spans="1:20" s="25" customFormat="1" ht="24">
      <c r="A13" s="15" t="s">
        <v>34</v>
      </c>
      <c r="B13" s="16" t="s">
        <v>35</v>
      </c>
      <c r="C13" s="17"/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>SUM(C10:C13)</f>
        <v>43632.1</v>
      </c>
      <c r="D14" s="17">
        <f aca="true" t="shared" si="0" ref="D14:T14">SUM(D10:D13)</f>
        <v>31367.9</v>
      </c>
      <c r="E14" s="17">
        <f>SUM(E10:E13)</f>
        <v>1316.3</v>
      </c>
      <c r="F14" s="17">
        <f>SUM(F10:F13)</f>
        <v>2417.5</v>
      </c>
      <c r="G14" s="17">
        <f>SUM(G10:G13)</f>
        <v>2575.9</v>
      </c>
      <c r="H14" s="27">
        <f t="shared" si="0"/>
        <v>6309.700000000001</v>
      </c>
      <c r="I14" s="28">
        <f t="shared" si="0"/>
        <v>3834</v>
      </c>
      <c r="J14" s="28">
        <f>SUM(J10:J13)</f>
        <v>2552.5</v>
      </c>
      <c r="K14" s="28">
        <f>SUM(K10,K12,K13,K11)</f>
        <v>2499.4</v>
      </c>
      <c r="L14" s="27">
        <f t="shared" si="0"/>
        <v>8885.9</v>
      </c>
      <c r="M14" s="28">
        <f t="shared" si="0"/>
        <v>2820.8</v>
      </c>
      <c r="N14" s="28">
        <f t="shared" si="0"/>
        <v>2271.3</v>
      </c>
      <c r="O14" s="28">
        <f t="shared" si="0"/>
        <v>1543.8</v>
      </c>
      <c r="P14" s="27">
        <f t="shared" si="0"/>
        <v>6635.900000000001</v>
      </c>
      <c r="Q14" s="28">
        <f t="shared" si="0"/>
        <v>3425</v>
      </c>
      <c r="R14" s="28">
        <f t="shared" si="0"/>
        <v>2129.8</v>
      </c>
      <c r="S14" s="28">
        <f t="shared" si="0"/>
        <v>3981.6</v>
      </c>
      <c r="T14" s="27">
        <f t="shared" si="0"/>
        <v>9536.4</v>
      </c>
    </row>
    <row r="15" spans="1:20" s="12" customFormat="1" ht="12">
      <c r="A15" s="8" t="s">
        <v>38</v>
      </c>
      <c r="B15" s="9" t="s">
        <v>39</v>
      </c>
      <c r="C15" s="10">
        <v>42780.8</v>
      </c>
      <c r="D15" s="10">
        <f>SUM(H15,L15,P15,T15)</f>
        <v>30798.800000000003</v>
      </c>
      <c r="E15" s="10">
        <v>534.2</v>
      </c>
      <c r="F15" s="10">
        <v>2832.1</v>
      </c>
      <c r="G15" s="10">
        <v>2610.1</v>
      </c>
      <c r="H15" s="27">
        <f>SUM(E15:G15)</f>
        <v>5976.4</v>
      </c>
      <c r="I15" s="13">
        <v>2665.9</v>
      </c>
      <c r="J15" s="13">
        <v>3668.2</v>
      </c>
      <c r="K15" s="13">
        <v>2326.1</v>
      </c>
      <c r="L15" s="29">
        <f>SUM(I15:K15)</f>
        <v>8660.2</v>
      </c>
      <c r="M15" s="13">
        <v>2440.2</v>
      </c>
      <c r="N15" s="13">
        <v>2340.4</v>
      </c>
      <c r="O15" s="13">
        <v>1582.6</v>
      </c>
      <c r="P15" s="29">
        <f>SUM(M15:O15)</f>
        <v>6363.200000000001</v>
      </c>
      <c r="Q15" s="10">
        <v>3900</v>
      </c>
      <c r="R15" s="10">
        <v>1900</v>
      </c>
      <c r="S15" s="10">
        <v>3999</v>
      </c>
      <c r="T15" s="11">
        <f>SUM(Q15:S15)</f>
        <v>9799</v>
      </c>
    </row>
    <row r="16" spans="1:20" s="25" customFormat="1" ht="36">
      <c r="A16" s="15" t="s">
        <v>40</v>
      </c>
      <c r="B16" s="16" t="s">
        <v>41</v>
      </c>
      <c r="C16" s="17">
        <v>1120</v>
      </c>
      <c r="D16" s="17">
        <f>SUM(L16,P16,T16,H16)</f>
        <v>440</v>
      </c>
      <c r="E16" s="15"/>
      <c r="F16" s="15"/>
      <c r="G16" s="17">
        <v>120</v>
      </c>
      <c r="H16" s="31">
        <f>SUM(E16:G16)</f>
        <v>120</v>
      </c>
      <c r="I16" s="17">
        <v>180</v>
      </c>
      <c r="J16" s="17">
        <v>0</v>
      </c>
      <c r="K16" s="17">
        <v>0</v>
      </c>
      <c r="L16" s="26">
        <f>SUM(I16:K16)</f>
        <v>180</v>
      </c>
      <c r="M16" s="17">
        <v>140</v>
      </c>
      <c r="N16" s="17">
        <v>0</v>
      </c>
      <c r="O16" s="17">
        <v>0</v>
      </c>
      <c r="P16" s="31">
        <f>SUM(M16:O16)</f>
        <v>140</v>
      </c>
      <c r="Q16" s="17">
        <v>0</v>
      </c>
      <c r="R16" s="21"/>
      <c r="S16" s="17">
        <v>0</v>
      </c>
      <c r="T16" s="31">
        <f>SUM(Q16:S16)</f>
        <v>0</v>
      </c>
    </row>
    <row r="17" spans="1:20" s="25" customFormat="1" ht="24">
      <c r="A17" s="15" t="s">
        <v>42</v>
      </c>
      <c r="B17" s="16" t="s">
        <v>43</v>
      </c>
      <c r="C17" s="17">
        <f>SUM(C15:C16)</f>
        <v>43900.8</v>
      </c>
      <c r="D17" s="17">
        <f>SUM(D15:D16)</f>
        <v>31238.800000000003</v>
      </c>
      <c r="E17" s="17">
        <f>SUM(E15:E16)</f>
        <v>534.2</v>
      </c>
      <c r="F17" s="17">
        <f>SUM(F15:F16)</f>
        <v>2832.1</v>
      </c>
      <c r="G17" s="17">
        <f>SUM(G15:G16)</f>
        <v>2730.1</v>
      </c>
      <c r="H17" s="31">
        <f aca="true" t="shared" si="1" ref="H17:T17">SUM(H15:H16)</f>
        <v>6096.4</v>
      </c>
      <c r="I17" s="17">
        <f>SUM(I15:I16)</f>
        <v>2845.9</v>
      </c>
      <c r="J17" s="17">
        <f>SUM(J15:J16)</f>
        <v>3668.2</v>
      </c>
      <c r="K17" s="17">
        <f>SUM(K15:K16)</f>
        <v>2326.1</v>
      </c>
      <c r="L17" s="31">
        <f t="shared" si="1"/>
        <v>8840.2</v>
      </c>
      <c r="M17" s="17">
        <f t="shared" si="1"/>
        <v>2580.2</v>
      </c>
      <c r="N17" s="17">
        <f t="shared" si="1"/>
        <v>2340.4</v>
      </c>
      <c r="O17" s="17">
        <f t="shared" si="1"/>
        <v>1582.6</v>
      </c>
      <c r="P17" s="31">
        <f t="shared" si="1"/>
        <v>6503.200000000001</v>
      </c>
      <c r="Q17" s="17">
        <f t="shared" si="1"/>
        <v>3900</v>
      </c>
      <c r="R17" s="17">
        <f t="shared" si="1"/>
        <v>1900</v>
      </c>
      <c r="S17" s="17">
        <f t="shared" si="1"/>
        <v>3999</v>
      </c>
      <c r="T17" s="31">
        <f t="shared" si="1"/>
        <v>9799</v>
      </c>
    </row>
    <row r="18" spans="1:20" s="25" customFormat="1" ht="24">
      <c r="A18" s="15" t="s">
        <v>44</v>
      </c>
      <c r="B18" s="16" t="s">
        <v>45</v>
      </c>
      <c r="C18" s="17">
        <f>C14-C17</f>
        <v>-268.70000000000437</v>
      </c>
      <c r="D18" s="17">
        <f>D14-D17</f>
        <v>129.09999999999854</v>
      </c>
      <c r="E18" s="17">
        <f>E14-E17</f>
        <v>782.0999999999999</v>
      </c>
      <c r="F18" s="17">
        <f>F14-F17</f>
        <v>-414.5999999999999</v>
      </c>
      <c r="G18" s="17">
        <f>G14-G17</f>
        <v>-154.19999999999982</v>
      </c>
      <c r="H18" s="31">
        <f aca="true" t="shared" si="2" ref="H18:T18">H14-H17</f>
        <v>213.3000000000011</v>
      </c>
      <c r="I18" s="17">
        <f t="shared" si="2"/>
        <v>988.0999999999999</v>
      </c>
      <c r="J18" s="17">
        <f t="shared" si="2"/>
        <v>-1115.6999999999998</v>
      </c>
      <c r="K18" s="17">
        <f t="shared" si="2"/>
        <v>173.30000000000018</v>
      </c>
      <c r="L18" s="31">
        <f t="shared" si="2"/>
        <v>45.69999999999891</v>
      </c>
      <c r="M18" s="17">
        <f t="shared" si="2"/>
        <v>240.60000000000036</v>
      </c>
      <c r="N18" s="17">
        <f t="shared" si="2"/>
        <v>-69.09999999999991</v>
      </c>
      <c r="O18" s="17">
        <f t="shared" si="2"/>
        <v>-38.799999999999955</v>
      </c>
      <c r="P18" s="31">
        <f t="shared" si="2"/>
        <v>132.69999999999982</v>
      </c>
      <c r="Q18" s="17">
        <f t="shared" si="2"/>
        <v>-475</v>
      </c>
      <c r="R18" s="17">
        <f t="shared" si="2"/>
        <v>229.80000000000018</v>
      </c>
      <c r="S18" s="17">
        <f t="shared" si="2"/>
        <v>-17.40000000000009</v>
      </c>
      <c r="T18" s="31">
        <f t="shared" si="2"/>
        <v>-262.60000000000036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522.1999999999986</v>
      </c>
      <c r="E19" s="17">
        <f>SUM(E9,E18)</f>
        <v>1050.8</v>
      </c>
      <c r="F19" s="17">
        <f>SUM(F9,F18)</f>
        <v>636.2</v>
      </c>
      <c r="G19" s="17">
        <f>SUM(G9,G18)</f>
        <v>482.0000000000002</v>
      </c>
      <c r="H19" s="31">
        <f aca="true" t="shared" si="3" ref="H19:T19">SUM(H9,H18)</f>
        <v>606.4000000000011</v>
      </c>
      <c r="I19" s="17">
        <f t="shared" si="3"/>
        <v>1470.1</v>
      </c>
      <c r="J19" s="17">
        <f t="shared" si="3"/>
        <v>354.4000000000001</v>
      </c>
      <c r="K19" s="17">
        <f t="shared" si="3"/>
        <v>527.7000000000002</v>
      </c>
      <c r="L19" s="31">
        <f t="shared" si="3"/>
        <v>527.6999999999989</v>
      </c>
      <c r="M19" s="17">
        <f t="shared" si="3"/>
        <v>768.3000000000004</v>
      </c>
      <c r="N19" s="17">
        <f t="shared" si="3"/>
        <v>699.2</v>
      </c>
      <c r="O19" s="17">
        <f t="shared" si="3"/>
        <v>660.4000000000001</v>
      </c>
      <c r="P19" s="31">
        <f t="shared" si="3"/>
        <v>660.3999999999999</v>
      </c>
      <c r="Q19" s="17">
        <f t="shared" si="3"/>
        <v>185.39999999999998</v>
      </c>
      <c r="R19" s="17">
        <f t="shared" si="3"/>
        <v>415.20000000000016</v>
      </c>
      <c r="S19" s="17">
        <f t="shared" si="3"/>
        <v>397.7999999999999</v>
      </c>
      <c r="T19" s="31">
        <f t="shared" si="3"/>
        <v>397.7999999999996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2" sqref="A2:T2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1" customFormat="1" ht="14.25">
      <c r="A2" s="53" t="s">
        <v>70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" s="2" customFormat="1" ht="15">
      <c r="A3" s="2" t="s">
        <v>0</v>
      </c>
      <c r="B3" s="3"/>
    </row>
    <row r="4" spans="1:2" s="2" customFormat="1" ht="15">
      <c r="A4" s="2" t="s">
        <v>71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54" t="s">
        <v>6</v>
      </c>
      <c r="F6" s="54"/>
      <c r="G6" s="54"/>
      <c r="H6" s="4" t="s">
        <v>7</v>
      </c>
      <c r="I6" s="54" t="s">
        <v>8</v>
      </c>
      <c r="J6" s="54"/>
      <c r="K6" s="54"/>
      <c r="L6" s="4" t="s">
        <v>9</v>
      </c>
      <c r="M6" s="54" t="s">
        <v>10</v>
      </c>
      <c r="N6" s="54"/>
      <c r="O6" s="54"/>
      <c r="P6" s="4" t="s">
        <v>11</v>
      </c>
      <c r="Q6" s="54" t="s">
        <v>12</v>
      </c>
      <c r="R6" s="54"/>
      <c r="S6" s="54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393.1</v>
      </c>
      <c r="E9" s="10">
        <v>268.7</v>
      </c>
      <c r="F9" s="17">
        <v>1050.8</v>
      </c>
      <c r="G9" s="10">
        <v>636.2</v>
      </c>
      <c r="H9" s="11">
        <v>268.7</v>
      </c>
      <c r="I9" s="10">
        <v>482</v>
      </c>
      <c r="J9" s="10">
        <v>1470.1</v>
      </c>
      <c r="K9" s="10">
        <v>354.4</v>
      </c>
      <c r="L9" s="11">
        <v>482</v>
      </c>
      <c r="M9" s="10">
        <v>527.7</v>
      </c>
      <c r="N9" s="10">
        <v>768.3</v>
      </c>
      <c r="O9" s="10">
        <v>417.5</v>
      </c>
      <c r="P9" s="11">
        <v>527.7</v>
      </c>
      <c r="Q9" s="10">
        <v>759.9</v>
      </c>
      <c r="R9" s="10">
        <v>777.4</v>
      </c>
      <c r="S9" s="10">
        <v>708.1</v>
      </c>
      <c r="T9" s="11">
        <v>759.9</v>
      </c>
    </row>
    <row r="10" spans="1:20" s="12" customFormat="1" ht="12">
      <c r="A10" s="8" t="s">
        <v>28</v>
      </c>
      <c r="B10" s="9" t="s">
        <v>29</v>
      </c>
      <c r="C10" s="10">
        <v>33592.7</v>
      </c>
      <c r="D10" s="13">
        <f>SUM(H10,L10,P10,T10)</f>
        <v>28989.000000000004</v>
      </c>
      <c r="E10" s="10">
        <v>1303.3</v>
      </c>
      <c r="F10" s="10">
        <v>2115.5</v>
      </c>
      <c r="G10" s="10">
        <v>2375.9</v>
      </c>
      <c r="H10" s="14">
        <f>SUM(E10:G10)</f>
        <v>5794.700000000001</v>
      </c>
      <c r="I10" s="10">
        <v>2968.1</v>
      </c>
      <c r="J10" s="10">
        <v>2417.5</v>
      </c>
      <c r="K10" s="10">
        <v>2364.4</v>
      </c>
      <c r="L10" s="11">
        <f>SUM(I10:K10)</f>
        <v>7750</v>
      </c>
      <c r="M10" s="10">
        <v>2599.8</v>
      </c>
      <c r="N10" s="10">
        <v>2040.2</v>
      </c>
      <c r="O10" s="10">
        <v>2964.6</v>
      </c>
      <c r="P10" s="11">
        <f>SUM(M10:O10)</f>
        <v>7604.6</v>
      </c>
      <c r="Q10" s="10">
        <v>2850</v>
      </c>
      <c r="R10" s="10">
        <v>1900</v>
      </c>
      <c r="S10" s="10">
        <v>3089.7</v>
      </c>
      <c r="T10" s="11">
        <f>SUM(Q10:S10)</f>
        <v>7839.7</v>
      </c>
    </row>
    <row r="11" spans="1:20" s="25" customFormat="1" ht="40.5" customHeight="1">
      <c r="A11" s="15" t="s">
        <v>30</v>
      </c>
      <c r="B11" s="16" t="s">
        <v>31</v>
      </c>
      <c r="C11" s="17">
        <v>2959.5</v>
      </c>
      <c r="D11" s="18">
        <f>SUM(H11,L11,P11,T11)</f>
        <v>0</v>
      </c>
      <c r="E11" s="15"/>
      <c r="F11" s="15"/>
      <c r="G11" s="19"/>
      <c r="H11" s="20"/>
      <c r="I11" s="21"/>
      <c r="J11" s="21"/>
      <c r="K11" s="17">
        <v>0</v>
      </c>
      <c r="L11" s="35">
        <f>SUM(I11,J11,K11)</f>
        <v>0</v>
      </c>
      <c r="M11" s="17"/>
      <c r="N11" s="23"/>
      <c r="O11" s="17">
        <v>0</v>
      </c>
      <c r="P11" s="24">
        <f>SUM(M11,O11)</f>
        <v>0</v>
      </c>
      <c r="Q11" s="30"/>
      <c r="R11" s="30"/>
      <c r="S11" s="30"/>
      <c r="T11" s="34"/>
    </row>
    <row r="12" spans="1:20" s="25" customFormat="1" ht="24">
      <c r="A12" s="15" t="s">
        <v>32</v>
      </c>
      <c r="B12" s="16" t="s">
        <v>33</v>
      </c>
      <c r="C12" s="17">
        <v>7079.9</v>
      </c>
      <c r="D12" s="18">
        <f>SUM(H12,L12,P12,T12)</f>
        <v>8677.2</v>
      </c>
      <c r="E12" s="17">
        <v>13</v>
      </c>
      <c r="F12" s="17">
        <v>302</v>
      </c>
      <c r="G12" s="17">
        <v>200</v>
      </c>
      <c r="H12" s="24">
        <f>SUM(E12:G12)</f>
        <v>515</v>
      </c>
      <c r="I12" s="17">
        <v>865.9</v>
      </c>
      <c r="J12" s="17">
        <v>135</v>
      </c>
      <c r="K12" s="17">
        <v>135</v>
      </c>
      <c r="L12" s="24">
        <f>SUM(I12:K12)</f>
        <v>1135.9</v>
      </c>
      <c r="M12" s="17">
        <v>221</v>
      </c>
      <c r="N12" s="17">
        <v>3911</v>
      </c>
      <c r="O12" s="17">
        <v>1049.2</v>
      </c>
      <c r="P12" s="24">
        <f>SUM(M12:O12)</f>
        <v>5181.2</v>
      </c>
      <c r="Q12" s="17">
        <v>722.5</v>
      </c>
      <c r="R12" s="17">
        <v>230.7</v>
      </c>
      <c r="S12" s="17">
        <v>891.9</v>
      </c>
      <c r="T12" s="26">
        <f>SUM(Q12:S12)</f>
        <v>1845.1</v>
      </c>
    </row>
    <row r="13" spans="1:20" s="25" customFormat="1" ht="24">
      <c r="A13" s="15" t="s">
        <v>34</v>
      </c>
      <c r="B13" s="16" t="s">
        <v>35</v>
      </c>
      <c r="C13" s="17"/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>SUM(C10:C13)</f>
        <v>43632.1</v>
      </c>
      <c r="D14" s="17">
        <f aca="true" t="shared" si="0" ref="D14:T14">SUM(D10:D13)</f>
        <v>37666.200000000004</v>
      </c>
      <c r="E14" s="17">
        <f>SUM(E10:E13)</f>
        <v>1316.3</v>
      </c>
      <c r="F14" s="17">
        <f>SUM(F10:F13)</f>
        <v>2417.5</v>
      </c>
      <c r="G14" s="17">
        <f>SUM(G10:G13)</f>
        <v>2575.9</v>
      </c>
      <c r="H14" s="27">
        <f t="shared" si="0"/>
        <v>6309.700000000001</v>
      </c>
      <c r="I14" s="28">
        <f t="shared" si="0"/>
        <v>3834</v>
      </c>
      <c r="J14" s="28">
        <f>SUM(J10:J13)</f>
        <v>2552.5</v>
      </c>
      <c r="K14" s="28">
        <f>SUM(K10,K12,K13,K11)</f>
        <v>2499.4</v>
      </c>
      <c r="L14" s="27">
        <f t="shared" si="0"/>
        <v>8885.9</v>
      </c>
      <c r="M14" s="28">
        <f t="shared" si="0"/>
        <v>2820.8</v>
      </c>
      <c r="N14" s="28">
        <f t="shared" si="0"/>
        <v>5951.2</v>
      </c>
      <c r="O14" s="28">
        <f t="shared" si="0"/>
        <v>4013.8</v>
      </c>
      <c r="P14" s="27">
        <f t="shared" si="0"/>
        <v>12785.8</v>
      </c>
      <c r="Q14" s="28">
        <f t="shared" si="0"/>
        <v>3572.5</v>
      </c>
      <c r="R14" s="28">
        <f t="shared" si="0"/>
        <v>2130.7</v>
      </c>
      <c r="S14" s="28">
        <f t="shared" si="0"/>
        <v>3981.6</v>
      </c>
      <c r="T14" s="27">
        <f t="shared" si="0"/>
        <v>9684.8</v>
      </c>
    </row>
    <row r="15" spans="1:20" s="12" customFormat="1" ht="12">
      <c r="A15" s="8" t="s">
        <v>38</v>
      </c>
      <c r="B15" s="9" t="s">
        <v>39</v>
      </c>
      <c r="C15" s="10">
        <v>42780.8</v>
      </c>
      <c r="D15" s="10">
        <f>SUM(H15,L15,P15,T15)</f>
        <v>36645.2</v>
      </c>
      <c r="E15" s="10">
        <v>534.2</v>
      </c>
      <c r="F15" s="10">
        <v>2832.1</v>
      </c>
      <c r="G15" s="10">
        <v>2610.1</v>
      </c>
      <c r="H15" s="27">
        <f>SUM(E15:G15)</f>
        <v>5976.4</v>
      </c>
      <c r="I15" s="13">
        <v>2665.9</v>
      </c>
      <c r="J15" s="13">
        <v>3668.2</v>
      </c>
      <c r="K15" s="13">
        <v>2326.1</v>
      </c>
      <c r="L15" s="29">
        <f>SUM(I15:K15)</f>
        <v>8660.2</v>
      </c>
      <c r="M15" s="13">
        <v>2440.2</v>
      </c>
      <c r="N15" s="13">
        <v>6242</v>
      </c>
      <c r="O15" s="13">
        <v>3671.4</v>
      </c>
      <c r="P15" s="29">
        <f>SUM(M15:O15)</f>
        <v>12353.6</v>
      </c>
      <c r="Q15" s="10">
        <v>3555</v>
      </c>
      <c r="R15" s="10">
        <v>2200</v>
      </c>
      <c r="S15" s="10">
        <v>3900</v>
      </c>
      <c r="T15" s="11">
        <f>SUM(Q15:S15)</f>
        <v>9655</v>
      </c>
    </row>
    <row r="16" spans="1:20" s="25" customFormat="1" ht="36">
      <c r="A16" s="15" t="s">
        <v>40</v>
      </c>
      <c r="B16" s="16" t="s">
        <v>41</v>
      </c>
      <c r="C16" s="17">
        <v>1120</v>
      </c>
      <c r="D16" s="17">
        <f>SUM(L16,P16,T16,H16)</f>
        <v>500</v>
      </c>
      <c r="E16" s="15"/>
      <c r="F16" s="15"/>
      <c r="G16" s="17">
        <v>120</v>
      </c>
      <c r="H16" s="31">
        <f>SUM(E16:G16)</f>
        <v>120</v>
      </c>
      <c r="I16" s="17">
        <v>180</v>
      </c>
      <c r="J16" s="17">
        <v>0</v>
      </c>
      <c r="K16" s="17">
        <v>0</v>
      </c>
      <c r="L16" s="26">
        <f>SUM(I16:K16)</f>
        <v>180</v>
      </c>
      <c r="M16" s="17">
        <v>140</v>
      </c>
      <c r="N16" s="23">
        <v>60</v>
      </c>
      <c r="O16" s="23">
        <v>0</v>
      </c>
      <c r="P16" s="31">
        <f>SUM(M16:O16)</f>
        <v>200</v>
      </c>
      <c r="Q16" s="17">
        <v>0</v>
      </c>
      <c r="R16" s="21"/>
      <c r="S16" s="17">
        <v>0</v>
      </c>
      <c r="T16" s="31">
        <f>SUM(Q16:S16)</f>
        <v>0</v>
      </c>
    </row>
    <row r="17" spans="1:20" s="25" customFormat="1" ht="24">
      <c r="A17" s="15" t="s">
        <v>42</v>
      </c>
      <c r="B17" s="16" t="s">
        <v>43</v>
      </c>
      <c r="C17" s="17">
        <f>SUM(C15:C16)</f>
        <v>43900.8</v>
      </c>
      <c r="D17" s="17">
        <f>SUM(D15:D16)</f>
        <v>37145.2</v>
      </c>
      <c r="E17" s="17">
        <f>SUM(E15:E16)</f>
        <v>534.2</v>
      </c>
      <c r="F17" s="17">
        <f>SUM(F15:F16)</f>
        <v>2832.1</v>
      </c>
      <c r="G17" s="17">
        <f>SUM(G15:G16)</f>
        <v>2730.1</v>
      </c>
      <c r="H17" s="31">
        <f aca="true" t="shared" si="1" ref="H17:T17">SUM(H15:H16)</f>
        <v>6096.4</v>
      </c>
      <c r="I17" s="17">
        <f>SUM(I15:I16)</f>
        <v>2845.9</v>
      </c>
      <c r="J17" s="17">
        <f>SUM(J15:J16)</f>
        <v>3668.2</v>
      </c>
      <c r="K17" s="17">
        <f>SUM(K15:K16)</f>
        <v>2326.1</v>
      </c>
      <c r="L17" s="31">
        <f t="shared" si="1"/>
        <v>8840.2</v>
      </c>
      <c r="M17" s="17">
        <f t="shared" si="1"/>
        <v>2580.2</v>
      </c>
      <c r="N17" s="17">
        <f t="shared" si="1"/>
        <v>6302</v>
      </c>
      <c r="O17" s="17">
        <f t="shared" si="1"/>
        <v>3671.4</v>
      </c>
      <c r="P17" s="31">
        <f t="shared" si="1"/>
        <v>12553.6</v>
      </c>
      <c r="Q17" s="17">
        <f t="shared" si="1"/>
        <v>3555</v>
      </c>
      <c r="R17" s="17">
        <f t="shared" si="1"/>
        <v>2200</v>
      </c>
      <c r="S17" s="17">
        <f t="shared" si="1"/>
        <v>3900</v>
      </c>
      <c r="T17" s="31">
        <f t="shared" si="1"/>
        <v>9655</v>
      </c>
    </row>
    <row r="18" spans="1:20" s="25" customFormat="1" ht="24">
      <c r="A18" s="15" t="s">
        <v>44</v>
      </c>
      <c r="B18" s="16" t="s">
        <v>45</v>
      </c>
      <c r="C18" s="17">
        <f>C14-C17</f>
        <v>-268.70000000000437</v>
      </c>
      <c r="D18" s="17">
        <f>D14-D17</f>
        <v>521.0000000000073</v>
      </c>
      <c r="E18" s="17">
        <f>E14-E17</f>
        <v>782.0999999999999</v>
      </c>
      <c r="F18" s="17">
        <f>F14-F17</f>
        <v>-414.5999999999999</v>
      </c>
      <c r="G18" s="17">
        <f>G14-G17</f>
        <v>-154.19999999999982</v>
      </c>
      <c r="H18" s="31">
        <f aca="true" t="shared" si="2" ref="H18:T18">H14-H17</f>
        <v>213.3000000000011</v>
      </c>
      <c r="I18" s="17">
        <f t="shared" si="2"/>
        <v>988.0999999999999</v>
      </c>
      <c r="J18" s="17">
        <f t="shared" si="2"/>
        <v>-1115.6999999999998</v>
      </c>
      <c r="K18" s="17">
        <f t="shared" si="2"/>
        <v>173.30000000000018</v>
      </c>
      <c r="L18" s="31">
        <f t="shared" si="2"/>
        <v>45.69999999999891</v>
      </c>
      <c r="M18" s="17">
        <f t="shared" si="2"/>
        <v>240.60000000000036</v>
      </c>
      <c r="N18" s="17">
        <f t="shared" si="2"/>
        <v>-350.8000000000002</v>
      </c>
      <c r="O18" s="17">
        <f t="shared" si="2"/>
        <v>342.4000000000001</v>
      </c>
      <c r="P18" s="31">
        <f t="shared" si="2"/>
        <v>232.1999999999989</v>
      </c>
      <c r="Q18" s="17">
        <f t="shared" si="2"/>
        <v>17.5</v>
      </c>
      <c r="R18" s="17">
        <f t="shared" si="2"/>
        <v>-69.30000000000018</v>
      </c>
      <c r="S18" s="17">
        <f t="shared" si="2"/>
        <v>81.59999999999991</v>
      </c>
      <c r="T18" s="31">
        <f t="shared" si="2"/>
        <v>29.799999999999272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914.1000000000073</v>
      </c>
      <c r="E19" s="17">
        <f>SUM(E9,E18)</f>
        <v>1050.8</v>
      </c>
      <c r="F19" s="17">
        <f>SUM(F9,F18)</f>
        <v>636.2</v>
      </c>
      <c r="G19" s="17">
        <f>SUM(G9,G18)</f>
        <v>482.0000000000002</v>
      </c>
      <c r="H19" s="31">
        <f aca="true" t="shared" si="3" ref="H19:T19">SUM(H9,H18)</f>
        <v>482.0000000000011</v>
      </c>
      <c r="I19" s="17">
        <f t="shared" si="3"/>
        <v>1470.1</v>
      </c>
      <c r="J19" s="17">
        <f t="shared" si="3"/>
        <v>354.4000000000001</v>
      </c>
      <c r="K19" s="17">
        <f t="shared" si="3"/>
        <v>527.7000000000002</v>
      </c>
      <c r="L19" s="31">
        <f t="shared" si="3"/>
        <v>527.6999999999989</v>
      </c>
      <c r="M19" s="17">
        <f t="shared" si="3"/>
        <v>768.3000000000004</v>
      </c>
      <c r="N19" s="17">
        <f t="shared" si="3"/>
        <v>417.4999999999998</v>
      </c>
      <c r="O19" s="17">
        <f t="shared" si="3"/>
        <v>759.9000000000001</v>
      </c>
      <c r="P19" s="31">
        <f t="shared" si="3"/>
        <v>759.899999999999</v>
      </c>
      <c r="Q19" s="17">
        <f t="shared" si="3"/>
        <v>777.4</v>
      </c>
      <c r="R19" s="17">
        <f t="shared" si="3"/>
        <v>708.0999999999998</v>
      </c>
      <c r="S19" s="17">
        <f t="shared" si="3"/>
        <v>789.6999999999999</v>
      </c>
      <c r="T19" s="31">
        <f t="shared" si="3"/>
        <v>789.6999999999992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2" sqref="A2:T2"/>
    </sheetView>
  </sheetViews>
  <sheetFormatPr defaultColWidth="9.140625" defaultRowHeight="12.75"/>
  <cols>
    <col min="1" max="1" width="26.28125" style="0" customWidth="1"/>
    <col min="2" max="2" width="4.57421875" style="33" customWidth="1"/>
    <col min="3" max="3" width="6.57421875" style="0" customWidth="1"/>
    <col min="4" max="4" width="7.28125" style="0" customWidth="1"/>
    <col min="5" max="5" width="7.140625" style="0" customWidth="1"/>
    <col min="6" max="6" width="6.8515625" style="0" customWidth="1"/>
    <col min="7" max="9" width="6.57421875" style="0" customWidth="1"/>
    <col min="10" max="10" width="6.28125" style="0" customWidth="1"/>
    <col min="11" max="11" width="6.57421875" style="0" customWidth="1"/>
    <col min="12" max="12" width="6.28125" style="0" customWidth="1"/>
    <col min="13" max="13" width="6.421875" style="0" customWidth="1"/>
    <col min="14" max="14" width="6.57421875" style="0" customWidth="1"/>
    <col min="15" max="20" width="6.28125" style="0" customWidth="1"/>
  </cols>
  <sheetData>
    <row r="1" spans="1:20" s="1" customFormat="1" ht="14.25">
      <c r="A1" s="53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s="1" customFormat="1" ht="14.25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" s="2" customFormat="1" ht="15">
      <c r="A3" s="2" t="s">
        <v>0</v>
      </c>
      <c r="B3" s="3"/>
    </row>
    <row r="4" spans="1:2" s="2" customFormat="1" ht="15">
      <c r="A4" s="2" t="s">
        <v>72</v>
      </c>
      <c r="B4" s="3"/>
    </row>
    <row r="5" spans="1:2" s="2" customFormat="1" ht="15">
      <c r="A5" s="2" t="s">
        <v>1</v>
      </c>
      <c r="B5" s="3"/>
    </row>
    <row r="6" spans="1:20" s="5" customFormat="1" ht="66" customHeight="1">
      <c r="A6" s="4" t="s">
        <v>2</v>
      </c>
      <c r="B6" s="4" t="s">
        <v>3</v>
      </c>
      <c r="C6" s="4" t="s">
        <v>4</v>
      </c>
      <c r="D6" s="4" t="s">
        <v>5</v>
      </c>
      <c r="E6" s="54" t="s">
        <v>6</v>
      </c>
      <c r="F6" s="54"/>
      <c r="G6" s="54"/>
      <c r="H6" s="4" t="s">
        <v>7</v>
      </c>
      <c r="I6" s="54" t="s">
        <v>8</v>
      </c>
      <c r="J6" s="54"/>
      <c r="K6" s="54"/>
      <c r="L6" s="4" t="s">
        <v>9</v>
      </c>
      <c r="M6" s="54" t="s">
        <v>10</v>
      </c>
      <c r="N6" s="54"/>
      <c r="O6" s="54"/>
      <c r="P6" s="4" t="s">
        <v>11</v>
      </c>
      <c r="Q6" s="54" t="s">
        <v>12</v>
      </c>
      <c r="R6" s="54"/>
      <c r="S6" s="54"/>
      <c r="T6" s="4" t="s">
        <v>13</v>
      </c>
    </row>
    <row r="7" spans="1:20" s="7" customFormat="1" ht="12">
      <c r="A7" s="6"/>
      <c r="B7" s="6"/>
      <c r="C7" s="6"/>
      <c r="D7" s="6"/>
      <c r="E7" s="6" t="s">
        <v>14</v>
      </c>
      <c r="F7" s="6" t="s">
        <v>15</v>
      </c>
      <c r="G7" s="6" t="s">
        <v>16</v>
      </c>
      <c r="H7" s="6"/>
      <c r="I7" s="6" t="s">
        <v>17</v>
      </c>
      <c r="J7" s="6" t="s">
        <v>18</v>
      </c>
      <c r="K7" s="6" t="s">
        <v>19</v>
      </c>
      <c r="L7" s="6"/>
      <c r="M7" s="6" t="s">
        <v>20</v>
      </c>
      <c r="N7" s="6" t="s">
        <v>21</v>
      </c>
      <c r="O7" s="6" t="s">
        <v>22</v>
      </c>
      <c r="P7" s="6"/>
      <c r="Q7" s="6" t="s">
        <v>23</v>
      </c>
      <c r="R7" s="6" t="s">
        <v>24</v>
      </c>
      <c r="S7" s="6" t="s">
        <v>25</v>
      </c>
      <c r="T7" s="6"/>
    </row>
    <row r="8" spans="1:20" s="7" customFormat="1" ht="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12" customFormat="1" ht="12">
      <c r="A9" s="8" t="s">
        <v>26</v>
      </c>
      <c r="B9" s="9" t="s">
        <v>27</v>
      </c>
      <c r="C9" s="8"/>
      <c r="D9" s="10">
        <v>393.1</v>
      </c>
      <c r="E9" s="10">
        <v>268.7</v>
      </c>
      <c r="F9" s="17">
        <v>1050.8</v>
      </c>
      <c r="G9" s="10">
        <v>636.2</v>
      </c>
      <c r="H9" s="11">
        <v>393.1</v>
      </c>
      <c r="I9" s="10">
        <v>482</v>
      </c>
      <c r="J9" s="10">
        <v>1470.1</v>
      </c>
      <c r="K9" s="10">
        <v>354.4</v>
      </c>
      <c r="L9" s="11">
        <v>801.9</v>
      </c>
      <c r="M9" s="10">
        <v>527.7</v>
      </c>
      <c r="N9" s="10">
        <v>768.3</v>
      </c>
      <c r="O9" s="10">
        <v>417.5</v>
      </c>
      <c r="P9" s="11">
        <v>527.7</v>
      </c>
      <c r="Q9" s="10">
        <v>260.3</v>
      </c>
      <c r="R9" s="10">
        <v>185.3</v>
      </c>
      <c r="S9" s="10">
        <v>894.4</v>
      </c>
      <c r="T9" s="11">
        <v>260.3</v>
      </c>
    </row>
    <row r="10" spans="1:20" s="12" customFormat="1" ht="12">
      <c r="A10" s="8" t="s">
        <v>28</v>
      </c>
      <c r="B10" s="9" t="s">
        <v>29</v>
      </c>
      <c r="C10" s="10">
        <v>33592.7</v>
      </c>
      <c r="D10" s="13">
        <f>SUM(H10,L10,P10,T10)</f>
        <v>28300.4</v>
      </c>
      <c r="E10" s="10">
        <v>1303.3</v>
      </c>
      <c r="F10" s="10">
        <v>2115.5</v>
      </c>
      <c r="G10" s="10">
        <v>2375.9</v>
      </c>
      <c r="H10" s="14">
        <f>SUM(E10:G10)</f>
        <v>5794.700000000001</v>
      </c>
      <c r="I10" s="10">
        <v>2968.1</v>
      </c>
      <c r="J10" s="10">
        <v>2417.5</v>
      </c>
      <c r="K10" s="10">
        <v>2364.4</v>
      </c>
      <c r="L10" s="11">
        <f>SUM(I10:K10)</f>
        <v>7750</v>
      </c>
      <c r="M10" s="10">
        <v>2599.8</v>
      </c>
      <c r="N10" s="10">
        <v>2040.2</v>
      </c>
      <c r="O10" s="10">
        <v>1920.1</v>
      </c>
      <c r="P10" s="11">
        <f>SUM(M10:O10)</f>
        <v>6560.1</v>
      </c>
      <c r="Q10" s="10">
        <v>2702.5</v>
      </c>
      <c r="R10" s="10">
        <v>2403.4</v>
      </c>
      <c r="S10" s="10">
        <v>3089.7</v>
      </c>
      <c r="T10" s="11">
        <f>SUM(Q10:S10)</f>
        <v>8195.599999999999</v>
      </c>
    </row>
    <row r="11" spans="1:20" s="25" customFormat="1" ht="40.5" customHeight="1">
      <c r="A11" s="15" t="s">
        <v>30</v>
      </c>
      <c r="B11" s="16" t="s">
        <v>31</v>
      </c>
      <c r="C11" s="17">
        <v>2959.5</v>
      </c>
      <c r="D11" s="18">
        <f>SUM(H11,L11,P11,T11)</f>
        <v>0</v>
      </c>
      <c r="E11" s="15"/>
      <c r="F11" s="15"/>
      <c r="G11" s="19"/>
      <c r="H11" s="20"/>
      <c r="I11" s="21"/>
      <c r="J11" s="21"/>
      <c r="K11" s="17">
        <v>0</v>
      </c>
      <c r="L11" s="36">
        <f>SUM(I11,J11,K11)</f>
        <v>0</v>
      </c>
      <c r="M11" s="17"/>
      <c r="N11" s="23"/>
      <c r="O11" s="17">
        <v>0</v>
      </c>
      <c r="P11" s="24">
        <f>SUM(M11,O11)</f>
        <v>0</v>
      </c>
      <c r="Q11" s="30"/>
      <c r="R11" s="30"/>
      <c r="S11" s="30"/>
      <c r="T11" s="34"/>
    </row>
    <row r="12" spans="1:20" s="25" customFormat="1" ht="24">
      <c r="A12" s="15" t="s">
        <v>32</v>
      </c>
      <c r="B12" s="16" t="s">
        <v>33</v>
      </c>
      <c r="C12" s="17">
        <v>7079.9</v>
      </c>
      <c r="D12" s="18">
        <f>SUM(H12,L12,P12,T12)</f>
        <v>7628</v>
      </c>
      <c r="E12" s="17">
        <v>13</v>
      </c>
      <c r="F12" s="17">
        <v>302</v>
      </c>
      <c r="G12" s="17">
        <v>200</v>
      </c>
      <c r="H12" s="24">
        <f>SUM(E12:G12)</f>
        <v>515</v>
      </c>
      <c r="I12" s="17">
        <v>865.9</v>
      </c>
      <c r="J12" s="17">
        <v>135</v>
      </c>
      <c r="K12" s="17">
        <v>135</v>
      </c>
      <c r="L12" s="24">
        <f>SUM(I12:K12)</f>
        <v>1135.9</v>
      </c>
      <c r="M12" s="17">
        <v>221</v>
      </c>
      <c r="N12" s="17">
        <v>3911</v>
      </c>
      <c r="O12" s="17">
        <v>0</v>
      </c>
      <c r="P12" s="24">
        <f>SUM(M12:O12)</f>
        <v>4132</v>
      </c>
      <c r="Q12" s="17">
        <v>722.5</v>
      </c>
      <c r="R12" s="17">
        <v>230.7</v>
      </c>
      <c r="S12" s="17">
        <v>891.9</v>
      </c>
      <c r="T12" s="26">
        <f>SUM(Q12:S12)</f>
        <v>1845.1</v>
      </c>
    </row>
    <row r="13" spans="1:20" s="25" customFormat="1" ht="24">
      <c r="A13" s="15" t="s">
        <v>34</v>
      </c>
      <c r="B13" s="16" t="s">
        <v>35</v>
      </c>
      <c r="C13" s="17"/>
      <c r="D13" s="17">
        <f>SUM(H13,L13,P13,T13)</f>
        <v>0</v>
      </c>
      <c r="E13" s="17">
        <v>0</v>
      </c>
      <c r="F13" s="17">
        <v>0</v>
      </c>
      <c r="G13" s="17">
        <v>0</v>
      </c>
      <c r="H13" s="24">
        <f>SUM(E13:G13)</f>
        <v>0</v>
      </c>
      <c r="I13" s="17">
        <v>0</v>
      </c>
      <c r="J13" s="17">
        <v>0</v>
      </c>
      <c r="K13" s="17">
        <v>0</v>
      </c>
      <c r="L13" s="24">
        <f>SUM(I13:K13)</f>
        <v>0</v>
      </c>
      <c r="M13" s="17">
        <v>0</v>
      </c>
      <c r="N13" s="17">
        <v>0</v>
      </c>
      <c r="O13" s="17">
        <v>0</v>
      </c>
      <c r="P13" s="24">
        <f>SUM(M13:O13)</f>
        <v>0</v>
      </c>
      <c r="Q13" s="17">
        <v>0</v>
      </c>
      <c r="R13" s="17">
        <v>0</v>
      </c>
      <c r="S13" s="17">
        <v>0</v>
      </c>
      <c r="T13" s="26">
        <f>SUM(Q13:S13)</f>
        <v>0</v>
      </c>
    </row>
    <row r="14" spans="1:20" s="25" customFormat="1" ht="24">
      <c r="A14" s="15" t="s">
        <v>36</v>
      </c>
      <c r="B14" s="16" t="s">
        <v>37</v>
      </c>
      <c r="C14" s="17">
        <f>SUM(C10:C13)</f>
        <v>43632.1</v>
      </c>
      <c r="D14" s="17">
        <f aca="true" t="shared" si="0" ref="D14:T14">SUM(D10:D13)</f>
        <v>35928.4</v>
      </c>
      <c r="E14" s="17">
        <f>SUM(E10:E13)</f>
        <v>1316.3</v>
      </c>
      <c r="F14" s="17">
        <f>SUM(F10:F13)</f>
        <v>2417.5</v>
      </c>
      <c r="G14" s="17">
        <f>SUM(G10:G13)</f>
        <v>2575.9</v>
      </c>
      <c r="H14" s="27">
        <f t="shared" si="0"/>
        <v>6309.700000000001</v>
      </c>
      <c r="I14" s="28">
        <f t="shared" si="0"/>
        <v>3834</v>
      </c>
      <c r="J14" s="28">
        <f>SUM(J10:J13)</f>
        <v>2552.5</v>
      </c>
      <c r="K14" s="28">
        <f>SUM(K10,K12,K13,K11)</f>
        <v>2499.4</v>
      </c>
      <c r="L14" s="27">
        <f t="shared" si="0"/>
        <v>8885.9</v>
      </c>
      <c r="M14" s="28">
        <f t="shared" si="0"/>
        <v>2820.8</v>
      </c>
      <c r="N14" s="28">
        <f t="shared" si="0"/>
        <v>5951.2</v>
      </c>
      <c r="O14" s="28">
        <f t="shared" si="0"/>
        <v>1920.1</v>
      </c>
      <c r="P14" s="27">
        <f t="shared" si="0"/>
        <v>10692.1</v>
      </c>
      <c r="Q14" s="28">
        <f t="shared" si="0"/>
        <v>3425</v>
      </c>
      <c r="R14" s="28">
        <f t="shared" si="0"/>
        <v>2634.1</v>
      </c>
      <c r="S14" s="28">
        <f t="shared" si="0"/>
        <v>3981.6</v>
      </c>
      <c r="T14" s="27">
        <f t="shared" si="0"/>
        <v>10040.699999999999</v>
      </c>
    </row>
    <row r="15" spans="1:20" s="12" customFormat="1" ht="12">
      <c r="A15" s="8" t="s">
        <v>38</v>
      </c>
      <c r="B15" s="9" t="s">
        <v>39</v>
      </c>
      <c r="C15" s="10">
        <v>42780.8</v>
      </c>
      <c r="D15" s="10">
        <f>SUM(H15,L15,P15,T15)</f>
        <v>35241.7</v>
      </c>
      <c r="E15" s="10">
        <v>534.2</v>
      </c>
      <c r="F15" s="10">
        <v>2832.1</v>
      </c>
      <c r="G15" s="10">
        <v>2610.1</v>
      </c>
      <c r="H15" s="27">
        <f>SUM(E15:G15)</f>
        <v>5976.4</v>
      </c>
      <c r="I15" s="13">
        <v>2665.9</v>
      </c>
      <c r="J15" s="13">
        <v>3668.2</v>
      </c>
      <c r="K15" s="13">
        <v>2326.1</v>
      </c>
      <c r="L15" s="29">
        <f>SUM(I15:K15)</f>
        <v>8660.2</v>
      </c>
      <c r="M15" s="13">
        <v>2440.2</v>
      </c>
      <c r="N15" s="13">
        <v>6242</v>
      </c>
      <c r="O15" s="13">
        <v>1977.3</v>
      </c>
      <c r="P15" s="29">
        <f>SUM(M15:O15)</f>
        <v>10659.5</v>
      </c>
      <c r="Q15" s="10">
        <v>3500</v>
      </c>
      <c r="R15" s="10">
        <v>1925</v>
      </c>
      <c r="S15" s="10">
        <v>4520.6</v>
      </c>
      <c r="T15" s="11">
        <f>SUM(Q15:S15)</f>
        <v>9945.6</v>
      </c>
    </row>
    <row r="16" spans="1:20" s="25" customFormat="1" ht="36">
      <c r="A16" s="15" t="s">
        <v>40</v>
      </c>
      <c r="B16" s="16" t="s">
        <v>41</v>
      </c>
      <c r="C16" s="17">
        <v>1120</v>
      </c>
      <c r="D16" s="17">
        <f>SUM(L16,P16,T16,H16)</f>
        <v>600</v>
      </c>
      <c r="E16" s="15"/>
      <c r="F16" s="15"/>
      <c r="G16" s="17">
        <v>120</v>
      </c>
      <c r="H16" s="31">
        <f>SUM(E16:G16)</f>
        <v>120</v>
      </c>
      <c r="I16" s="17">
        <v>180</v>
      </c>
      <c r="J16" s="17">
        <v>0</v>
      </c>
      <c r="K16" s="17">
        <v>0</v>
      </c>
      <c r="L16" s="26">
        <f>SUM(I16:K16)</f>
        <v>180</v>
      </c>
      <c r="M16" s="17">
        <v>140</v>
      </c>
      <c r="N16" s="17">
        <v>60</v>
      </c>
      <c r="O16" s="17">
        <v>100</v>
      </c>
      <c r="P16" s="31">
        <f>SUM(M16:O16)</f>
        <v>300</v>
      </c>
      <c r="Q16" s="17">
        <v>0</v>
      </c>
      <c r="R16" s="21"/>
      <c r="S16" s="17">
        <v>0</v>
      </c>
      <c r="T16" s="31">
        <f>SUM(Q16:S16)</f>
        <v>0</v>
      </c>
    </row>
    <row r="17" spans="1:20" s="25" customFormat="1" ht="24">
      <c r="A17" s="15" t="s">
        <v>42</v>
      </c>
      <c r="B17" s="16" t="s">
        <v>43</v>
      </c>
      <c r="C17" s="17">
        <f>SUM(C15:C16)</f>
        <v>43900.8</v>
      </c>
      <c r="D17" s="17">
        <f>SUM(D15:D16)</f>
        <v>35841.7</v>
      </c>
      <c r="E17" s="17">
        <f>SUM(E15:E16)</f>
        <v>534.2</v>
      </c>
      <c r="F17" s="17">
        <f>SUM(F15:F16)</f>
        <v>2832.1</v>
      </c>
      <c r="G17" s="17">
        <f>SUM(G15:G16)</f>
        <v>2730.1</v>
      </c>
      <c r="H17" s="31">
        <f aca="true" t="shared" si="1" ref="H17:T17">SUM(H15:H16)</f>
        <v>6096.4</v>
      </c>
      <c r="I17" s="17">
        <f>SUM(I15:I16)</f>
        <v>2845.9</v>
      </c>
      <c r="J17" s="17">
        <f>SUM(J15:J16)</f>
        <v>3668.2</v>
      </c>
      <c r="K17" s="17">
        <f>SUM(K15:K16)</f>
        <v>2326.1</v>
      </c>
      <c r="L17" s="31">
        <f t="shared" si="1"/>
        <v>8840.2</v>
      </c>
      <c r="M17" s="17">
        <f t="shared" si="1"/>
        <v>2580.2</v>
      </c>
      <c r="N17" s="17">
        <f t="shared" si="1"/>
        <v>6302</v>
      </c>
      <c r="O17" s="17">
        <f t="shared" si="1"/>
        <v>2077.3</v>
      </c>
      <c r="P17" s="31">
        <f t="shared" si="1"/>
        <v>10959.5</v>
      </c>
      <c r="Q17" s="17">
        <f t="shared" si="1"/>
        <v>3500</v>
      </c>
      <c r="R17" s="17">
        <f t="shared" si="1"/>
        <v>1925</v>
      </c>
      <c r="S17" s="17">
        <f t="shared" si="1"/>
        <v>4520.6</v>
      </c>
      <c r="T17" s="31">
        <f t="shared" si="1"/>
        <v>9945.6</v>
      </c>
    </row>
    <row r="18" spans="1:20" s="25" customFormat="1" ht="24">
      <c r="A18" s="15" t="s">
        <v>44</v>
      </c>
      <c r="B18" s="16" t="s">
        <v>45</v>
      </c>
      <c r="C18" s="17">
        <f>C14-C17</f>
        <v>-268.70000000000437</v>
      </c>
      <c r="D18" s="17">
        <f>D14-D17</f>
        <v>86.70000000000437</v>
      </c>
      <c r="E18" s="17">
        <f>E14-E17</f>
        <v>782.0999999999999</v>
      </c>
      <c r="F18" s="17">
        <f>F14-F17</f>
        <v>-414.5999999999999</v>
      </c>
      <c r="G18" s="17">
        <f>G14-G17</f>
        <v>-154.19999999999982</v>
      </c>
      <c r="H18" s="31">
        <f aca="true" t="shared" si="2" ref="H18:T18">H14-H17</f>
        <v>213.3000000000011</v>
      </c>
      <c r="I18" s="17">
        <f t="shared" si="2"/>
        <v>988.0999999999999</v>
      </c>
      <c r="J18" s="17">
        <f t="shared" si="2"/>
        <v>-1115.6999999999998</v>
      </c>
      <c r="K18" s="17">
        <f t="shared" si="2"/>
        <v>173.30000000000018</v>
      </c>
      <c r="L18" s="31">
        <f t="shared" si="2"/>
        <v>45.69999999999891</v>
      </c>
      <c r="M18" s="17">
        <f t="shared" si="2"/>
        <v>240.60000000000036</v>
      </c>
      <c r="N18" s="17">
        <f t="shared" si="2"/>
        <v>-350.8000000000002</v>
      </c>
      <c r="O18" s="17">
        <f t="shared" si="2"/>
        <v>-157.20000000000027</v>
      </c>
      <c r="P18" s="31">
        <f t="shared" si="2"/>
        <v>-267.39999999999964</v>
      </c>
      <c r="Q18" s="17">
        <f t="shared" si="2"/>
        <v>-75</v>
      </c>
      <c r="R18" s="17">
        <f t="shared" si="2"/>
        <v>709.0999999999999</v>
      </c>
      <c r="S18" s="17">
        <f t="shared" si="2"/>
        <v>-539.0000000000005</v>
      </c>
      <c r="T18" s="31">
        <f t="shared" si="2"/>
        <v>95.09999999999854</v>
      </c>
    </row>
    <row r="19" spans="1:20" s="25" customFormat="1" ht="24">
      <c r="A19" s="15" t="s">
        <v>46</v>
      </c>
      <c r="B19" s="16" t="s">
        <v>47</v>
      </c>
      <c r="C19" s="32"/>
      <c r="D19" s="17">
        <f>SUM(D9,D18)</f>
        <v>479.8000000000044</v>
      </c>
      <c r="E19" s="17">
        <f>SUM(E9,E18)</f>
        <v>1050.8</v>
      </c>
      <c r="F19" s="17">
        <f>SUM(F9,F18)</f>
        <v>636.2</v>
      </c>
      <c r="G19" s="17">
        <f>SUM(G9,G18)</f>
        <v>482.0000000000002</v>
      </c>
      <c r="H19" s="31">
        <f aca="true" t="shared" si="3" ref="H19:T19">SUM(H9,H18)</f>
        <v>606.4000000000011</v>
      </c>
      <c r="I19" s="17">
        <f t="shared" si="3"/>
        <v>1470.1</v>
      </c>
      <c r="J19" s="17">
        <f t="shared" si="3"/>
        <v>354.4000000000001</v>
      </c>
      <c r="K19" s="17">
        <f t="shared" si="3"/>
        <v>527.7000000000002</v>
      </c>
      <c r="L19" s="31">
        <f t="shared" si="3"/>
        <v>847.5999999999989</v>
      </c>
      <c r="M19" s="17">
        <f t="shared" si="3"/>
        <v>768.3000000000004</v>
      </c>
      <c r="N19" s="17">
        <f t="shared" si="3"/>
        <v>417.4999999999998</v>
      </c>
      <c r="O19" s="17">
        <f t="shared" si="3"/>
        <v>260.2999999999997</v>
      </c>
      <c r="P19" s="31">
        <f t="shared" si="3"/>
        <v>260.3000000000004</v>
      </c>
      <c r="Q19" s="17">
        <f t="shared" si="3"/>
        <v>185.3</v>
      </c>
      <c r="R19" s="17">
        <f t="shared" si="3"/>
        <v>894.3999999999999</v>
      </c>
      <c r="S19" s="17">
        <f t="shared" si="3"/>
        <v>355.3999999999995</v>
      </c>
      <c r="T19" s="31">
        <f t="shared" si="3"/>
        <v>355.39999999999856</v>
      </c>
    </row>
    <row r="20" spans="1:20" s="25" customFormat="1" ht="48">
      <c r="A20" s="15" t="s">
        <v>48</v>
      </c>
      <c r="B20" s="16" t="s">
        <v>49</v>
      </c>
      <c r="C20" s="15"/>
      <c r="D20" s="15"/>
      <c r="E20" s="15"/>
      <c r="F20" s="15"/>
      <c r="G20" s="15"/>
      <c r="H20" s="15"/>
      <c r="I20" s="21"/>
      <c r="J20" s="21"/>
      <c r="K20" s="21"/>
      <c r="L20" s="21"/>
      <c r="M20" s="15"/>
      <c r="N20" s="15"/>
      <c r="O20" s="15"/>
      <c r="P20" s="15"/>
      <c r="Q20" s="15"/>
      <c r="R20" s="15"/>
      <c r="S20" s="15"/>
      <c r="T20" s="15"/>
    </row>
    <row r="21" spans="1:20" s="25" customFormat="1" ht="48">
      <c r="A21" s="15" t="s">
        <v>50</v>
      </c>
      <c r="B21" s="16" t="s">
        <v>51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="12" customFormat="1" ht="12">
      <c r="B22" s="7"/>
    </row>
    <row r="23" spans="1:5" s="12" customFormat="1" ht="12">
      <c r="A23" s="12" t="s">
        <v>52</v>
      </c>
      <c r="B23" s="7"/>
      <c r="E23" s="12" t="s">
        <v>53</v>
      </c>
    </row>
    <row r="24" s="12" customFormat="1" ht="12">
      <c r="B24" s="7"/>
    </row>
    <row r="25" s="12" customFormat="1" ht="12">
      <c r="B25" s="7"/>
    </row>
    <row r="26" s="12" customFormat="1" ht="12">
      <c r="B26" s="7"/>
    </row>
    <row r="27" s="12" customFormat="1" ht="12">
      <c r="B27" s="7"/>
    </row>
    <row r="28" s="12" customFormat="1" ht="12">
      <c r="B28" s="7"/>
    </row>
    <row r="29" s="12" customFormat="1" ht="12">
      <c r="B29" s="7"/>
    </row>
    <row r="30" s="12" customFormat="1" ht="12">
      <c r="B30" s="7"/>
    </row>
    <row r="31" s="12" customFormat="1" ht="12">
      <c r="B31" s="7"/>
    </row>
    <row r="32" s="12" customFormat="1" ht="12">
      <c r="B32" s="7"/>
    </row>
    <row r="33" s="12" customFormat="1" ht="12">
      <c r="B33" s="7"/>
    </row>
  </sheetData>
  <sheetProtection/>
  <mergeCells count="6">
    <mergeCell ref="A1:T1"/>
    <mergeCell ref="A2:T2"/>
    <mergeCell ref="E6:G6"/>
    <mergeCell ref="I6:K6"/>
    <mergeCell ref="M6:O6"/>
    <mergeCell ref="Q6:S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2016-07-15T11:53:47Z</cp:lastPrinted>
  <dcterms:created xsi:type="dcterms:W3CDTF">1996-10-08T23:32:33Z</dcterms:created>
  <dcterms:modified xsi:type="dcterms:W3CDTF">2018-01-22T08:23:22Z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Описание">
    <vt:lpwstr/>
  </property>
</Properties>
</file>