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4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<sst xmlns="http://schemas.openxmlformats.org/spreadsheetml/2006/main" count="684" uniqueCount="79">
  <si>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</si>
  <si>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</si>
  <si>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</si>
  <si>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стро-ки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</si>
  <si>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</si>
  <si>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</si>
  <si>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</si>
  <si>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</si>
  <si>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</si>
  <si>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</si>
  <si>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</si>
  <si>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</si>
  <si>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</si>
  <si>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</si>
  <si>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</si>
  <si>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</si>
  <si>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</si>
  <si>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</si>
  <si>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</si>
  <si>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</si>
  <si>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</si>
  <si>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</si>
  <si>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сентяб.</t>
  </si>
  <si>
    <t>октябрь</t>
  </si>
  <si>
    <t>ноябрь</t>
  </si>
  <si>
    <t>декабрь</t>
  </si>
  <si>
    <t>Остаток средств на начало периода</t>
  </si>
  <si>
    <t>010</t>
  </si>
  <si>
    <t>Доходы</t>
  </si>
  <si>
    <t>020</t>
  </si>
  <si>
    <t>Поступления по источникам финансирования дефицита бюджета</t>
  </si>
  <si>
    <t>030</t>
  </si>
  <si>
    <t>Поступления средств из областного бюджета</t>
  </si>
  <si>
    <t>040</t>
  </si>
  <si>
    <t>Поступление средств по межмуницпальным соглашениям</t>
  </si>
  <si>
    <t>050</t>
  </si>
  <si>
    <t>Всего кассовых поступлений в бюджет (стр.020+030+040+050)</t>
  </si>
  <si>
    <t>060</t>
  </si>
  <si>
    <t>Расходы</t>
  </si>
  <si>
    <t>070</t>
  </si>
  <si>
    <t>Выплаты по источникам финансирования дефицита бюджета</t>
  </si>
  <si>
    <t>080</t>
  </si>
  <si>
    <t>Всего кассовых выплат из бюджета (стр.070+080)</t>
  </si>
  <si>
    <t>090</t>
  </si>
  <si>
    <t>Сальдо поступлений (+)/выплат (-) средств (стр.060-090)</t>
  </si>
  <si>
    <t>100</t>
  </si>
  <si>
    <t>Остаток средств на конец периода (стр.010+100)</t>
  </si>
  <si>
    <t>110</t>
  </si>
  <si>
    <t>Остаток средств на начало текущего финансового года, направляемый на покрытие временных кассовых разрывов</t>
  </si>
  <si>
    <t>120</t>
  </si>
  <si>
    <t>Отклонение остатка средств на конец периода от остатка средств на начало текущего финансового года (+)/(-) (стр.110-120)</t>
  </si>
  <si>
    <t>130</t>
  </si>
  <si>
    <t>Руководитель финансового органа</t>
  </si>
  <si>
    <t>О.Е.Попова</t>
  </si>
  <si>
    <t>Дата: 31.01.12</t>
  </si>
  <si>
    <t>(по состоянию на "01" февраля 2012 года)</t>
  </si>
  <si>
    <t>Кассовый план исполнения местного бюджета на 2012 год</t>
  </si>
  <si>
    <t>(по состоянию на "01" марта 2012 года)</t>
  </si>
  <si>
    <t>Дата: 28.02.12</t>
  </si>
  <si>
    <t>(по состоянию на "01" апреля 2012 года)</t>
  </si>
  <si>
    <t>Дата: 31.03.12</t>
  </si>
  <si>
    <t>Дата: 30.04.12</t>
  </si>
  <si>
    <t>(по состоянию на "01"мая 2012 года)</t>
  </si>
  <si>
    <t>(по состоянию на "01" июня 2012 года)</t>
  </si>
  <si>
    <t>Дата: 31.05.12</t>
  </si>
  <si>
    <t>(по состоянию на "01" июля 2012 года)</t>
  </si>
  <si>
    <t>Дата: 30.06.12</t>
  </si>
  <si>
    <t>(по состоянию на "01" августа 2012 года)</t>
  </si>
  <si>
    <t>Дата: 31.07.12</t>
  </si>
  <si>
    <t>(по состоянию на "01" сентября 2012 года)</t>
  </si>
  <si>
    <t>Дата: 31.08.12</t>
  </si>
  <si>
    <t>(по состоянию на "01" октября 2012 года)</t>
  </si>
  <si>
    <t>Дата: 30.09.12</t>
  </si>
  <si>
    <t>(по состоянию на "01" ноября 2012 года)</t>
  </si>
  <si>
    <t>Дата: 31.10.12</t>
  </si>
  <si>
    <t>(по состоянию на "01" декабря 2012 года)</t>
  </si>
  <si>
    <t>Дата: 30.11.12</t>
  </si>
  <si>
    <t>(по состоянию на "01" января 2013 года)</t>
  </si>
  <si>
    <t>Дата: 31.12.12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</si>
</sst>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80" fontId="3" fillId="0" borderId="10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 wrapText="1"/>
    </xf>
    <xf numFmtId="180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180" fontId="4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justify" vertical="center" wrapText="1"/>
    </xf>
    <xf numFmtId="180" fontId="4" fillId="0" borderId="10" xfId="0" applyNumberFormat="1" applyFont="1" applyBorder="1" applyAlignment="1">
      <alignment horizontal="right" vertical="center"/>
    </xf>
    <xf numFmtId="180" fontId="4" fillId="0" borderId="10" xfId="0" applyNumberFormat="1" applyFont="1" applyBorder="1" applyAlignment="1">
      <alignment vertical="center" wrapText="1"/>
    </xf>
    <xf numFmtId="180" fontId="3" fillId="0" borderId="10" xfId="0" applyNumberFormat="1" applyFont="1" applyBorder="1" applyAlignment="1">
      <alignment vertical="center" wrapText="1"/>
    </xf>
    <xf numFmtId="180" fontId="4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 wrapText="1"/>
    </xf>
    <xf numFmtId="180" fontId="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2" fontId="4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3">
      <selection activeCell="M29" sqref="M29"/>
    </sheetView>
  </sheetViews>
  <sheetFormatPr defaultColWidth="9.140625" defaultRowHeight="12.75"/>
  <cols>
    <col min="1" max="1" width="26.28125" style="0" customWidth="1"/>
    <col min="2" max="2" width="4.57421875" style="33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s="1" customFormat="1" ht="14.25">
      <c r="A2" s="35" t="s">
        <v>55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" s="2" customFormat="1" ht="15">
      <c r="A3" s="2" t="s">
        <v>0</v>
      </c>
      <c r="B3" s="3"/>
    </row>
    <row r="4" spans="1:2" s="2" customFormat="1" ht="15">
      <c r="A4" s="2" t="s">
        <v>54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36" t="s">
        <v>6</v>
      </c>
      <c r="F6" s="36"/>
      <c r="G6" s="36"/>
      <c r="H6" s="4" t="s">
        <v>7</v>
      </c>
      <c r="I6" s="36" t="s">
        <v>8</v>
      </c>
      <c r="J6" s="36"/>
      <c r="K6" s="36"/>
      <c r="L6" s="4" t="s">
        <v>9</v>
      </c>
      <c r="M6" s="36" t="s">
        <v>10</v>
      </c>
      <c r="N6" s="36"/>
      <c r="O6" s="36"/>
      <c r="P6" s="4" t="s">
        <v>11</v>
      </c>
      <c r="Q6" s="36" t="s">
        <v>12</v>
      </c>
      <c r="R6" s="36"/>
      <c r="S6" s="36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239.5</v>
      </c>
      <c r="E9" s="10">
        <v>239.5</v>
      </c>
      <c r="F9" s="10">
        <v>884</v>
      </c>
      <c r="G9" s="10">
        <v>739.7</v>
      </c>
      <c r="H9" s="11">
        <v>239.5</v>
      </c>
      <c r="I9" s="10">
        <v>496.2</v>
      </c>
      <c r="J9" s="10">
        <v>1439.7</v>
      </c>
      <c r="K9" s="10">
        <v>820.3</v>
      </c>
      <c r="L9" s="11">
        <v>496.2</v>
      </c>
      <c r="M9" s="10">
        <v>245.4</v>
      </c>
      <c r="N9" s="10">
        <v>442.7</v>
      </c>
      <c r="O9" s="10">
        <v>500.7</v>
      </c>
      <c r="P9" s="11">
        <v>245.4</v>
      </c>
      <c r="Q9" s="10">
        <v>843.2</v>
      </c>
      <c r="R9" s="10">
        <v>1010.2</v>
      </c>
      <c r="S9" s="10">
        <v>539.6</v>
      </c>
      <c r="T9" s="11">
        <v>843.2</v>
      </c>
    </row>
    <row r="10" spans="1:20" s="12" customFormat="1" ht="12">
      <c r="A10" s="8" t="s">
        <v>28</v>
      </c>
      <c r="B10" s="9" t="s">
        <v>29</v>
      </c>
      <c r="C10" s="10">
        <v>23417</v>
      </c>
      <c r="D10" s="13">
        <f>SUM(H10,L10,P10,T10)</f>
        <v>25004.999999999996</v>
      </c>
      <c r="E10" s="10">
        <v>1286.2</v>
      </c>
      <c r="F10" s="10">
        <v>1919.7</v>
      </c>
      <c r="G10" s="10">
        <v>1330.9</v>
      </c>
      <c r="H10" s="14">
        <f>SUM(E10:G10)</f>
        <v>4536.8</v>
      </c>
      <c r="I10" s="10">
        <v>2928</v>
      </c>
      <c r="J10" s="10">
        <v>1952.4</v>
      </c>
      <c r="K10" s="10">
        <v>2114.9</v>
      </c>
      <c r="L10" s="11">
        <f>SUM(I10:K10)</f>
        <v>6995.299999999999</v>
      </c>
      <c r="M10" s="10">
        <v>2141.6</v>
      </c>
      <c r="N10" s="10">
        <v>1860</v>
      </c>
      <c r="O10" s="10">
        <v>1884.5</v>
      </c>
      <c r="P10" s="11">
        <f>SUM(M10:O10)</f>
        <v>5886.1</v>
      </c>
      <c r="Q10" s="10">
        <v>2524.4</v>
      </c>
      <c r="R10" s="10">
        <v>2114.4</v>
      </c>
      <c r="S10" s="10">
        <v>2948</v>
      </c>
      <c r="T10" s="11">
        <f>SUM(Q10:S10)</f>
        <v>7586.8</v>
      </c>
    </row>
    <row r="11" spans="1:20" s="25" customFormat="1" ht="40.5" customHeight="1">
      <c r="A11" s="15" t="s">
        <v>30</v>
      </c>
      <c r="B11" s="16" t="s">
        <v>31</v>
      </c>
      <c r="C11" s="17">
        <v>2200</v>
      </c>
      <c r="D11" s="18">
        <f>SUM(H11,L11,P11,T11)</f>
        <v>2200</v>
      </c>
      <c r="E11" s="15"/>
      <c r="F11" s="15"/>
      <c r="G11" s="19"/>
      <c r="H11" s="20"/>
      <c r="I11" s="21"/>
      <c r="J11" s="21"/>
      <c r="K11" s="21"/>
      <c r="L11" s="22"/>
      <c r="M11" s="17"/>
      <c r="N11" s="23"/>
      <c r="O11" s="17">
        <v>2200</v>
      </c>
      <c r="P11" s="24">
        <f>SUM(M11,O11)</f>
        <v>2200</v>
      </c>
      <c r="Q11" s="30"/>
      <c r="R11" s="30"/>
      <c r="S11" s="30"/>
      <c r="T11" s="34"/>
    </row>
    <row r="12" spans="1:20" s="25" customFormat="1" ht="24">
      <c r="A12" s="15" t="s">
        <v>32</v>
      </c>
      <c r="B12" s="16" t="s">
        <v>33</v>
      </c>
      <c r="C12" s="17">
        <v>4383</v>
      </c>
      <c r="D12" s="18">
        <f>SUM(H12,L12,P12,T12)</f>
        <v>4383</v>
      </c>
      <c r="E12" s="17">
        <v>386</v>
      </c>
      <c r="F12" s="17">
        <v>369</v>
      </c>
      <c r="G12" s="17">
        <v>158</v>
      </c>
      <c r="H12" s="24">
        <f>SUM(E12:G12)</f>
        <v>913</v>
      </c>
      <c r="I12" s="17">
        <v>318</v>
      </c>
      <c r="J12" s="17">
        <v>158</v>
      </c>
      <c r="K12" s="17">
        <v>316</v>
      </c>
      <c r="L12" s="24">
        <f>SUM(I12:K12)</f>
        <v>792</v>
      </c>
      <c r="M12" s="17">
        <v>158</v>
      </c>
      <c r="N12" s="17">
        <v>158</v>
      </c>
      <c r="O12" s="17">
        <v>158</v>
      </c>
      <c r="P12" s="24">
        <f>SUM(M12:O12)</f>
        <v>474</v>
      </c>
      <c r="Q12" s="17">
        <v>282</v>
      </c>
      <c r="R12" s="17">
        <v>158</v>
      </c>
      <c r="S12" s="17">
        <v>1764</v>
      </c>
      <c r="T12" s="26">
        <f>SUM(Q12:S12)</f>
        <v>2204</v>
      </c>
    </row>
    <row r="13" spans="1:20" s="25" customFormat="1" ht="24">
      <c r="A13" s="15" t="s">
        <v>34</v>
      </c>
      <c r="B13" s="16" t="s">
        <v>35</v>
      </c>
      <c r="C13" s="17">
        <v>0</v>
      </c>
      <c r="D13" s="17">
        <f>SUM(H13,L13,P13,T13)</f>
        <v>0</v>
      </c>
      <c r="E13" s="17">
        <v>0</v>
      </c>
      <c r="F13" s="17">
        <v>0</v>
      </c>
      <c r="G13" s="17">
        <v>0</v>
      </c>
      <c r="H13" s="24">
        <f>SUM(E13:G13)</f>
        <v>0</v>
      </c>
      <c r="I13" s="17">
        <v>0</v>
      </c>
      <c r="J13" s="17">
        <v>0</v>
      </c>
      <c r="K13" s="17">
        <v>0</v>
      </c>
      <c r="L13" s="24">
        <f>SUM(I13:K13)</f>
        <v>0</v>
      </c>
      <c r="M13" s="17">
        <v>0</v>
      </c>
      <c r="N13" s="17">
        <v>0</v>
      </c>
      <c r="O13" s="17">
        <v>0</v>
      </c>
      <c r="P13" s="24">
        <f>SUM(M13:O13)</f>
        <v>0</v>
      </c>
      <c r="Q13" s="17">
        <v>0</v>
      </c>
      <c r="R13" s="17">
        <v>0</v>
      </c>
      <c r="S13" s="17">
        <v>0</v>
      </c>
      <c r="T13" s="26">
        <f>SUM(Q13:S13)</f>
        <v>0</v>
      </c>
    </row>
    <row r="14" spans="1:20" s="25" customFormat="1" ht="24">
      <c r="A14" s="15" t="s">
        <v>36</v>
      </c>
      <c r="B14" s="16" t="s">
        <v>37</v>
      </c>
      <c r="C14" s="17">
        <f aca="true" t="shared" si="0" ref="C14:T14">SUM(C10:C13)</f>
        <v>30000</v>
      </c>
      <c r="D14" s="17">
        <f t="shared" si="0"/>
        <v>31587.999999999996</v>
      </c>
      <c r="E14" s="17">
        <f t="shared" si="0"/>
        <v>1672.2</v>
      </c>
      <c r="F14" s="17">
        <f t="shared" si="0"/>
        <v>2288.7</v>
      </c>
      <c r="G14" s="17">
        <f t="shared" si="0"/>
        <v>1488.9</v>
      </c>
      <c r="H14" s="27">
        <f t="shared" si="0"/>
        <v>5449.8</v>
      </c>
      <c r="I14" s="28">
        <f t="shared" si="0"/>
        <v>3246</v>
      </c>
      <c r="J14" s="28">
        <f>SUM(J10:J13)</f>
        <v>2110.4</v>
      </c>
      <c r="K14" s="28">
        <f t="shared" si="0"/>
        <v>2430.9</v>
      </c>
      <c r="L14" s="27">
        <f t="shared" si="0"/>
        <v>7787.299999999999</v>
      </c>
      <c r="M14" s="28">
        <f t="shared" si="0"/>
        <v>2299.6</v>
      </c>
      <c r="N14" s="28">
        <f t="shared" si="0"/>
        <v>2018</v>
      </c>
      <c r="O14" s="28">
        <f t="shared" si="0"/>
        <v>4242.5</v>
      </c>
      <c r="P14" s="27">
        <f t="shared" si="0"/>
        <v>8560.1</v>
      </c>
      <c r="Q14" s="28">
        <f t="shared" si="0"/>
        <v>2806.4</v>
      </c>
      <c r="R14" s="28">
        <f t="shared" si="0"/>
        <v>2272.4</v>
      </c>
      <c r="S14" s="28">
        <f t="shared" si="0"/>
        <v>4712</v>
      </c>
      <c r="T14" s="27">
        <f t="shared" si="0"/>
        <v>9790.8</v>
      </c>
    </row>
    <row r="15" spans="1:20" s="12" customFormat="1" ht="12">
      <c r="A15" s="8" t="s">
        <v>38</v>
      </c>
      <c r="B15" s="9" t="s">
        <v>39</v>
      </c>
      <c r="C15" s="10">
        <v>30140</v>
      </c>
      <c r="D15" s="10">
        <v>31080.2</v>
      </c>
      <c r="E15" s="10">
        <v>1027.7</v>
      </c>
      <c r="F15" s="10">
        <v>2433</v>
      </c>
      <c r="G15" s="10">
        <v>1732.4</v>
      </c>
      <c r="H15" s="27">
        <f>SUM(E15:G15)</f>
        <v>5193.1</v>
      </c>
      <c r="I15" s="13">
        <v>2210</v>
      </c>
      <c r="J15" s="13">
        <v>2729.8</v>
      </c>
      <c r="K15" s="13">
        <v>3005.8</v>
      </c>
      <c r="L15" s="29">
        <f>SUM(I15:K15)</f>
        <v>7945.6</v>
      </c>
      <c r="M15" s="13">
        <v>2009.8</v>
      </c>
      <c r="N15" s="13">
        <v>1960</v>
      </c>
      <c r="O15" s="13">
        <v>3900</v>
      </c>
      <c r="P15" s="29">
        <f>SUM(M15:O15)</f>
        <v>7869.8</v>
      </c>
      <c r="Q15" s="10">
        <v>2546.9</v>
      </c>
      <c r="R15" s="10">
        <v>2743</v>
      </c>
      <c r="S15" s="10">
        <v>4781.8</v>
      </c>
      <c r="T15" s="11">
        <f>SUM(Q15:S15)</f>
        <v>10071.7</v>
      </c>
    </row>
    <row r="16" spans="1:20" s="25" customFormat="1" ht="36">
      <c r="A16" s="15" t="s">
        <v>40</v>
      </c>
      <c r="B16" s="16" t="s">
        <v>41</v>
      </c>
      <c r="C16" s="17">
        <v>370</v>
      </c>
      <c r="D16" s="17">
        <f>SUM(L16,P16,T16)</f>
        <v>370</v>
      </c>
      <c r="E16" s="15"/>
      <c r="F16" s="15"/>
      <c r="G16" s="15"/>
      <c r="H16" s="15"/>
      <c r="I16" s="17">
        <v>92.5</v>
      </c>
      <c r="J16" s="17">
        <v>0</v>
      </c>
      <c r="K16" s="17">
        <v>0</v>
      </c>
      <c r="L16" s="26">
        <f>SUM(I16:K16)</f>
        <v>92.5</v>
      </c>
      <c r="M16" s="17">
        <v>92.5</v>
      </c>
      <c r="N16" s="23">
        <v>0</v>
      </c>
      <c r="O16" s="23">
        <v>0</v>
      </c>
      <c r="P16" s="31">
        <f>SUM(M16:O16)</f>
        <v>92.5</v>
      </c>
      <c r="Q16" s="17">
        <v>92.5</v>
      </c>
      <c r="R16" s="21"/>
      <c r="S16" s="17">
        <v>92.5</v>
      </c>
      <c r="T16" s="31">
        <f>SUM(Q16:S16)</f>
        <v>185</v>
      </c>
    </row>
    <row r="17" spans="1:20" s="25" customFormat="1" ht="24">
      <c r="A17" s="15" t="s">
        <v>42</v>
      </c>
      <c r="B17" s="16" t="s">
        <v>43</v>
      </c>
      <c r="C17" s="17">
        <f>SUM(C15:C16)</f>
        <v>30510</v>
      </c>
      <c r="D17" s="17">
        <f>SUM(D15:D16)</f>
        <v>31450.2</v>
      </c>
      <c r="E17" s="17">
        <f aca="true" t="shared" si="1" ref="E17:T17">SUM(E15:E16)</f>
        <v>1027.7</v>
      </c>
      <c r="F17" s="17">
        <f t="shared" si="1"/>
        <v>2433</v>
      </c>
      <c r="G17" s="17">
        <f t="shared" si="1"/>
        <v>1732.4</v>
      </c>
      <c r="H17" s="31">
        <f t="shared" si="1"/>
        <v>5193.1</v>
      </c>
      <c r="I17" s="17">
        <f>SUM(I15:I16)</f>
        <v>2302.5</v>
      </c>
      <c r="J17" s="17">
        <f t="shared" si="1"/>
        <v>2729.8</v>
      </c>
      <c r="K17" s="17">
        <f>SUM(K15:K16)</f>
        <v>3005.8</v>
      </c>
      <c r="L17" s="31">
        <f t="shared" si="1"/>
        <v>8038.1</v>
      </c>
      <c r="M17" s="17">
        <f t="shared" si="1"/>
        <v>2102.3</v>
      </c>
      <c r="N17" s="17">
        <f t="shared" si="1"/>
        <v>1960</v>
      </c>
      <c r="O17" s="17">
        <f t="shared" si="1"/>
        <v>3900</v>
      </c>
      <c r="P17" s="31">
        <f t="shared" si="1"/>
        <v>7962.3</v>
      </c>
      <c r="Q17" s="17">
        <f t="shared" si="1"/>
        <v>2639.4</v>
      </c>
      <c r="R17" s="17">
        <f t="shared" si="1"/>
        <v>2743</v>
      </c>
      <c r="S17" s="17">
        <f t="shared" si="1"/>
        <v>4874.3</v>
      </c>
      <c r="T17" s="31">
        <f t="shared" si="1"/>
        <v>10256.7</v>
      </c>
    </row>
    <row r="18" spans="1:20" s="25" customFormat="1" ht="24">
      <c r="A18" s="15" t="s">
        <v>44</v>
      </c>
      <c r="B18" s="16" t="s">
        <v>45</v>
      </c>
      <c r="C18" s="17">
        <f>C14-C17</f>
        <v>-510</v>
      </c>
      <c r="D18" s="17">
        <f>D14-D17</f>
        <v>137.79999999999563</v>
      </c>
      <c r="E18" s="17">
        <f aca="true" t="shared" si="2" ref="E18:T18">E14-E17</f>
        <v>644.5</v>
      </c>
      <c r="F18" s="17">
        <f t="shared" si="2"/>
        <v>-144.30000000000018</v>
      </c>
      <c r="G18" s="17">
        <f t="shared" si="2"/>
        <v>-243.5</v>
      </c>
      <c r="H18" s="31">
        <f t="shared" si="2"/>
        <v>256.6999999999998</v>
      </c>
      <c r="I18" s="17">
        <f t="shared" si="2"/>
        <v>943.5</v>
      </c>
      <c r="J18" s="17">
        <f t="shared" si="2"/>
        <v>-619.4000000000001</v>
      </c>
      <c r="K18" s="17">
        <f t="shared" si="2"/>
        <v>-574.9000000000001</v>
      </c>
      <c r="L18" s="31">
        <f t="shared" si="2"/>
        <v>-250.8000000000011</v>
      </c>
      <c r="M18" s="17">
        <f t="shared" si="2"/>
        <v>197.29999999999973</v>
      </c>
      <c r="N18" s="17">
        <f t="shared" si="2"/>
        <v>58</v>
      </c>
      <c r="O18" s="17">
        <f t="shared" si="2"/>
        <v>342.5</v>
      </c>
      <c r="P18" s="31">
        <f t="shared" si="2"/>
        <v>597.8000000000002</v>
      </c>
      <c r="Q18" s="17">
        <f t="shared" si="2"/>
        <v>167</v>
      </c>
      <c r="R18" s="17">
        <f t="shared" si="2"/>
        <v>-470.5999999999999</v>
      </c>
      <c r="S18" s="17">
        <f t="shared" si="2"/>
        <v>-162.30000000000018</v>
      </c>
      <c r="T18" s="31">
        <f t="shared" si="2"/>
        <v>-465.90000000000146</v>
      </c>
    </row>
    <row r="19" spans="1:20" s="25" customFormat="1" ht="24">
      <c r="A19" s="15" t="s">
        <v>46</v>
      </c>
      <c r="B19" s="16" t="s">
        <v>47</v>
      </c>
      <c r="C19" s="32"/>
      <c r="D19" s="17">
        <f>SUM(D9,D18)</f>
        <v>377.29999999999563</v>
      </c>
      <c r="E19" s="17">
        <f aca="true" t="shared" si="3" ref="E19:T19">SUM(E9,E18)</f>
        <v>884</v>
      </c>
      <c r="F19" s="17">
        <f t="shared" si="3"/>
        <v>739.6999999999998</v>
      </c>
      <c r="G19" s="17">
        <f t="shared" si="3"/>
        <v>496.20000000000005</v>
      </c>
      <c r="H19" s="31">
        <f t="shared" si="3"/>
        <v>496.1999999999998</v>
      </c>
      <c r="I19" s="17">
        <f t="shared" si="3"/>
        <v>1439.7</v>
      </c>
      <c r="J19" s="17">
        <f t="shared" si="3"/>
        <v>820.3</v>
      </c>
      <c r="K19" s="17">
        <f t="shared" si="3"/>
        <v>245.39999999999986</v>
      </c>
      <c r="L19" s="31">
        <f t="shared" si="3"/>
        <v>245.3999999999989</v>
      </c>
      <c r="M19" s="17">
        <f t="shared" si="3"/>
        <v>442.6999999999997</v>
      </c>
      <c r="N19" s="17">
        <f t="shared" si="3"/>
        <v>500.7</v>
      </c>
      <c r="O19" s="17">
        <f t="shared" si="3"/>
        <v>843.2</v>
      </c>
      <c r="P19" s="31">
        <f t="shared" si="3"/>
        <v>843.2000000000002</v>
      </c>
      <c r="Q19" s="17">
        <f t="shared" si="3"/>
        <v>1010.2</v>
      </c>
      <c r="R19" s="17">
        <f t="shared" si="3"/>
        <v>539.6000000000001</v>
      </c>
      <c r="S19" s="17">
        <f t="shared" si="3"/>
        <v>377.29999999999984</v>
      </c>
      <c r="T19" s="31">
        <f t="shared" si="3"/>
        <v>377.2999999999986</v>
      </c>
    </row>
    <row r="20" spans="1:20" s="25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5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5" s="12" customFormat="1" ht="12">
      <c r="A23" s="12" t="s">
        <v>52</v>
      </c>
      <c r="B23" s="7"/>
      <c r="E23" s="12" t="s">
        <v>53</v>
      </c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6">
    <mergeCell ref="A1:T1"/>
    <mergeCell ref="A2:T2"/>
    <mergeCell ref="E6:G6"/>
    <mergeCell ref="I6:K6"/>
    <mergeCell ref="M6:O6"/>
    <mergeCell ref="Q6:S6"/>
  </mergeCells>
  <printOptions/>
  <pageMargins left="0.5905511811023623" right="0" top="0.3937007874015748" bottom="0.1968503937007874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28125" style="0" customWidth="1"/>
    <col min="2" max="2" width="4.57421875" style="33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s="1" customFormat="1" ht="14.25">
      <c r="A2" s="35" t="s">
        <v>73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" s="2" customFormat="1" ht="15">
      <c r="A3" s="2" t="s">
        <v>0</v>
      </c>
      <c r="B3" s="3"/>
    </row>
    <row r="4" spans="1:2" s="2" customFormat="1" ht="15">
      <c r="A4" s="2" t="s">
        <v>74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36" t="s">
        <v>6</v>
      </c>
      <c r="F6" s="36"/>
      <c r="G6" s="36"/>
      <c r="H6" s="4" t="s">
        <v>7</v>
      </c>
      <c r="I6" s="36" t="s">
        <v>8</v>
      </c>
      <c r="J6" s="36"/>
      <c r="K6" s="36"/>
      <c r="L6" s="4" t="s">
        <v>9</v>
      </c>
      <c r="M6" s="36" t="s">
        <v>10</v>
      </c>
      <c r="N6" s="36"/>
      <c r="O6" s="36"/>
      <c r="P6" s="4" t="s">
        <v>11</v>
      </c>
      <c r="Q6" s="36" t="s">
        <v>12</v>
      </c>
      <c r="R6" s="36"/>
      <c r="S6" s="36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239.5</v>
      </c>
      <c r="E9" s="10">
        <v>239.5</v>
      </c>
      <c r="F9" s="10">
        <v>884</v>
      </c>
      <c r="G9" s="10">
        <v>739.7</v>
      </c>
      <c r="H9" s="11">
        <v>239.5</v>
      </c>
      <c r="I9" s="10">
        <v>338.2</v>
      </c>
      <c r="J9" s="10">
        <v>1439.7</v>
      </c>
      <c r="K9" s="10">
        <v>820.3</v>
      </c>
      <c r="L9" s="11">
        <v>338.2</v>
      </c>
      <c r="M9" s="10">
        <v>245.4</v>
      </c>
      <c r="N9" s="10">
        <v>4943.7</v>
      </c>
      <c r="O9" s="10">
        <v>4269.3</v>
      </c>
      <c r="P9" s="11">
        <v>245.4</v>
      </c>
      <c r="Q9" s="10">
        <v>458.3</v>
      </c>
      <c r="R9" s="10">
        <v>502.3</v>
      </c>
      <c r="S9" s="10">
        <v>343.7</v>
      </c>
      <c r="T9" s="11">
        <v>458.3</v>
      </c>
    </row>
    <row r="10" spans="1:20" s="12" customFormat="1" ht="12">
      <c r="A10" s="8" t="s">
        <v>28</v>
      </c>
      <c r="B10" s="9" t="s">
        <v>29</v>
      </c>
      <c r="C10" s="10">
        <v>28453</v>
      </c>
      <c r="D10" s="13">
        <f>SUM(H10,L10,P10,T10)</f>
        <v>24531.3</v>
      </c>
      <c r="E10" s="10">
        <v>1286.2</v>
      </c>
      <c r="F10" s="10">
        <v>1919.7</v>
      </c>
      <c r="G10" s="10">
        <v>1330.9</v>
      </c>
      <c r="H10" s="14">
        <f>SUM(E10:G10)</f>
        <v>4536.8</v>
      </c>
      <c r="I10" s="10">
        <v>2928</v>
      </c>
      <c r="J10" s="10">
        <v>1952.4</v>
      </c>
      <c r="K10" s="10">
        <v>2114.9</v>
      </c>
      <c r="L10" s="11">
        <f>SUM(I10:K10)</f>
        <v>6995.299999999999</v>
      </c>
      <c r="M10" s="10">
        <v>2141.6</v>
      </c>
      <c r="N10" s="10">
        <v>1386.3</v>
      </c>
      <c r="O10" s="10">
        <v>1884.5</v>
      </c>
      <c r="P10" s="11">
        <f>SUM(M10:O10)</f>
        <v>5412.4</v>
      </c>
      <c r="Q10" s="10">
        <v>2524.4</v>
      </c>
      <c r="R10" s="10">
        <v>2114.4</v>
      </c>
      <c r="S10" s="10">
        <v>2948</v>
      </c>
      <c r="T10" s="11">
        <f>SUM(Q10:S10)</f>
        <v>7586.8</v>
      </c>
    </row>
    <row r="11" spans="1:20" s="25" customFormat="1" ht="40.5" customHeight="1">
      <c r="A11" s="15" t="s">
        <v>30</v>
      </c>
      <c r="B11" s="16" t="s">
        <v>31</v>
      </c>
      <c r="C11" s="17">
        <v>2934.5</v>
      </c>
      <c r="D11" s="18">
        <f>SUM(H11,L11,P11,T11)</f>
        <v>2800</v>
      </c>
      <c r="E11" s="15"/>
      <c r="F11" s="15"/>
      <c r="G11" s="19"/>
      <c r="H11" s="20"/>
      <c r="I11" s="21"/>
      <c r="J11" s="21"/>
      <c r="K11" s="21"/>
      <c r="L11" s="22"/>
      <c r="M11" s="17"/>
      <c r="N11" s="23"/>
      <c r="O11" s="17">
        <v>2800</v>
      </c>
      <c r="P11" s="24">
        <f>SUM(M11,O11)</f>
        <v>2800</v>
      </c>
      <c r="Q11" s="30"/>
      <c r="R11" s="30"/>
      <c r="S11" s="30"/>
      <c r="T11" s="34"/>
    </row>
    <row r="12" spans="1:20" s="25" customFormat="1" ht="24">
      <c r="A12" s="15" t="s">
        <v>32</v>
      </c>
      <c r="B12" s="16" t="s">
        <v>33</v>
      </c>
      <c r="C12" s="17">
        <v>9587</v>
      </c>
      <c r="D12" s="18">
        <f>SUM(H12,L12,P12,T12)</f>
        <v>9187</v>
      </c>
      <c r="E12" s="17">
        <v>386</v>
      </c>
      <c r="F12" s="17">
        <v>369</v>
      </c>
      <c r="G12" s="17">
        <v>0</v>
      </c>
      <c r="H12" s="24">
        <f>SUM(E12:G12)</f>
        <v>755</v>
      </c>
      <c r="I12" s="17">
        <v>318</v>
      </c>
      <c r="J12" s="17">
        <v>158</v>
      </c>
      <c r="K12" s="17">
        <v>316</v>
      </c>
      <c r="L12" s="24">
        <f>SUM(I12:K12)</f>
        <v>792</v>
      </c>
      <c r="M12" s="17">
        <v>4659</v>
      </c>
      <c r="N12" s="17">
        <v>0</v>
      </c>
      <c r="O12" s="17">
        <v>588</v>
      </c>
      <c r="P12" s="24">
        <f>SUM(M12:O12)</f>
        <v>5247</v>
      </c>
      <c r="Q12" s="17">
        <v>159</v>
      </c>
      <c r="R12" s="17">
        <v>470</v>
      </c>
      <c r="S12" s="17">
        <v>1764</v>
      </c>
      <c r="T12" s="26">
        <f>SUM(Q12:S12)</f>
        <v>2393</v>
      </c>
    </row>
    <row r="13" spans="1:20" s="25" customFormat="1" ht="24">
      <c r="A13" s="15" t="s">
        <v>34</v>
      </c>
      <c r="B13" s="16" t="s">
        <v>35</v>
      </c>
      <c r="C13" s="17">
        <v>0</v>
      </c>
      <c r="D13" s="17">
        <f>SUM(H13,L13,P13,T13)</f>
        <v>0</v>
      </c>
      <c r="E13" s="17">
        <v>0</v>
      </c>
      <c r="F13" s="17">
        <v>0</v>
      </c>
      <c r="G13" s="17">
        <v>0</v>
      </c>
      <c r="H13" s="24">
        <f>SUM(E13:G13)</f>
        <v>0</v>
      </c>
      <c r="I13" s="17">
        <v>0</v>
      </c>
      <c r="J13" s="17">
        <v>0</v>
      </c>
      <c r="K13" s="17">
        <v>0</v>
      </c>
      <c r="L13" s="24">
        <f>SUM(I13:K13)</f>
        <v>0</v>
      </c>
      <c r="M13" s="17">
        <v>0</v>
      </c>
      <c r="N13" s="17">
        <v>0</v>
      </c>
      <c r="O13" s="17">
        <v>0</v>
      </c>
      <c r="P13" s="24">
        <f>SUM(M13:O13)</f>
        <v>0</v>
      </c>
      <c r="Q13" s="17">
        <v>0</v>
      </c>
      <c r="R13" s="17">
        <v>0</v>
      </c>
      <c r="S13" s="17">
        <v>0</v>
      </c>
      <c r="T13" s="26">
        <f>SUM(Q13:S13)</f>
        <v>0</v>
      </c>
    </row>
    <row r="14" spans="1:20" s="25" customFormat="1" ht="24">
      <c r="A14" s="15" t="s">
        <v>36</v>
      </c>
      <c r="B14" s="16" t="s">
        <v>37</v>
      </c>
      <c r="C14" s="17">
        <f aca="true" t="shared" si="0" ref="C14:T14">SUM(C10:C13)</f>
        <v>40974.5</v>
      </c>
      <c r="D14" s="17">
        <f t="shared" si="0"/>
        <v>36518.3</v>
      </c>
      <c r="E14" s="17">
        <f t="shared" si="0"/>
        <v>1672.2</v>
      </c>
      <c r="F14" s="17">
        <f t="shared" si="0"/>
        <v>2288.7</v>
      </c>
      <c r="G14" s="17">
        <f t="shared" si="0"/>
        <v>1330.9</v>
      </c>
      <c r="H14" s="27">
        <f t="shared" si="0"/>
        <v>5291.8</v>
      </c>
      <c r="I14" s="28">
        <f t="shared" si="0"/>
        <v>3246</v>
      </c>
      <c r="J14" s="28">
        <f>SUM(J10:J13)</f>
        <v>2110.4</v>
      </c>
      <c r="K14" s="28">
        <f t="shared" si="0"/>
        <v>2430.9</v>
      </c>
      <c r="L14" s="27">
        <f t="shared" si="0"/>
        <v>7787.299999999999</v>
      </c>
      <c r="M14" s="28">
        <f t="shared" si="0"/>
        <v>6800.6</v>
      </c>
      <c r="N14" s="28">
        <f t="shared" si="0"/>
        <v>1386.3</v>
      </c>
      <c r="O14" s="28">
        <f t="shared" si="0"/>
        <v>5272.5</v>
      </c>
      <c r="P14" s="27">
        <f t="shared" si="0"/>
        <v>13459.4</v>
      </c>
      <c r="Q14" s="28">
        <f t="shared" si="0"/>
        <v>2683.4</v>
      </c>
      <c r="R14" s="28">
        <f t="shared" si="0"/>
        <v>2584.4</v>
      </c>
      <c r="S14" s="28">
        <f t="shared" si="0"/>
        <v>4712</v>
      </c>
      <c r="T14" s="27">
        <f t="shared" si="0"/>
        <v>9979.8</v>
      </c>
    </row>
    <row r="15" spans="1:20" s="12" customFormat="1" ht="12">
      <c r="A15" s="8" t="s">
        <v>38</v>
      </c>
      <c r="B15" s="9" t="s">
        <v>39</v>
      </c>
      <c r="C15" s="10">
        <v>40844</v>
      </c>
      <c r="D15" s="10">
        <f>SUM(H15,L15,P15,T15)</f>
        <v>36206.4</v>
      </c>
      <c r="E15" s="10">
        <v>1027.7</v>
      </c>
      <c r="F15" s="10">
        <v>2433</v>
      </c>
      <c r="G15" s="10">
        <v>1732.4</v>
      </c>
      <c r="H15" s="27">
        <f>SUM(E15:G15)</f>
        <v>5193.1</v>
      </c>
      <c r="I15" s="13">
        <v>2052</v>
      </c>
      <c r="J15" s="13">
        <v>2729.8</v>
      </c>
      <c r="K15" s="13">
        <v>3005.8</v>
      </c>
      <c r="L15" s="29">
        <f>SUM(I15:K15)</f>
        <v>7787.6</v>
      </c>
      <c r="M15" s="13">
        <v>2009.8</v>
      </c>
      <c r="N15" s="13">
        <v>2060.7</v>
      </c>
      <c r="O15" s="13">
        <v>9083.5</v>
      </c>
      <c r="P15" s="29">
        <f>SUM(M15:O15)</f>
        <v>13154</v>
      </c>
      <c r="Q15" s="10">
        <v>2546.9</v>
      </c>
      <c r="R15" s="10">
        <v>2743</v>
      </c>
      <c r="S15" s="10">
        <v>4781.8</v>
      </c>
      <c r="T15" s="11">
        <f>SUM(Q15:S15)</f>
        <v>10071.7</v>
      </c>
    </row>
    <row r="16" spans="1:20" s="25" customFormat="1" ht="36">
      <c r="A16" s="15" t="s">
        <v>40</v>
      </c>
      <c r="B16" s="16" t="s">
        <v>41</v>
      </c>
      <c r="C16" s="17">
        <v>370</v>
      </c>
      <c r="D16" s="17">
        <f>SUM(L16,P16,T16)</f>
        <v>370</v>
      </c>
      <c r="E16" s="15"/>
      <c r="F16" s="15"/>
      <c r="G16" s="15"/>
      <c r="H16" s="15"/>
      <c r="I16" s="17">
        <v>92.5</v>
      </c>
      <c r="J16" s="17">
        <v>0</v>
      </c>
      <c r="K16" s="17">
        <v>0</v>
      </c>
      <c r="L16" s="26">
        <f>SUM(I16:K16)</f>
        <v>92.5</v>
      </c>
      <c r="M16" s="17">
        <v>92.5</v>
      </c>
      <c r="N16" s="23">
        <v>0</v>
      </c>
      <c r="O16" s="23">
        <v>0</v>
      </c>
      <c r="P16" s="31">
        <f>SUM(M16:O16)</f>
        <v>92.5</v>
      </c>
      <c r="Q16" s="17">
        <v>92.5</v>
      </c>
      <c r="R16" s="21"/>
      <c r="S16" s="17">
        <v>92.5</v>
      </c>
      <c r="T16" s="31">
        <f>SUM(Q16:S16)</f>
        <v>185</v>
      </c>
    </row>
    <row r="17" spans="1:20" s="25" customFormat="1" ht="24">
      <c r="A17" s="15" t="s">
        <v>42</v>
      </c>
      <c r="B17" s="16" t="s">
        <v>43</v>
      </c>
      <c r="C17" s="17">
        <f>SUM(C15:C16)</f>
        <v>41214</v>
      </c>
      <c r="D17" s="17">
        <f>SUM(D15:D16)</f>
        <v>36576.4</v>
      </c>
      <c r="E17" s="17">
        <f aca="true" t="shared" si="1" ref="E17:T17">SUM(E15:E16)</f>
        <v>1027.7</v>
      </c>
      <c r="F17" s="17">
        <f t="shared" si="1"/>
        <v>2433</v>
      </c>
      <c r="G17" s="17">
        <f t="shared" si="1"/>
        <v>1732.4</v>
      </c>
      <c r="H17" s="31">
        <f t="shared" si="1"/>
        <v>5193.1</v>
      </c>
      <c r="I17" s="17">
        <f>SUM(I15:I16)</f>
        <v>2144.5</v>
      </c>
      <c r="J17" s="17">
        <f t="shared" si="1"/>
        <v>2729.8</v>
      </c>
      <c r="K17" s="17">
        <f>SUM(K15:K16)</f>
        <v>3005.8</v>
      </c>
      <c r="L17" s="31">
        <f t="shared" si="1"/>
        <v>7880.1</v>
      </c>
      <c r="M17" s="17">
        <f t="shared" si="1"/>
        <v>2102.3</v>
      </c>
      <c r="N17" s="17">
        <f t="shared" si="1"/>
        <v>2060.7</v>
      </c>
      <c r="O17" s="17">
        <f t="shared" si="1"/>
        <v>9083.5</v>
      </c>
      <c r="P17" s="31">
        <f t="shared" si="1"/>
        <v>13246.5</v>
      </c>
      <c r="Q17" s="17">
        <f t="shared" si="1"/>
        <v>2639.4</v>
      </c>
      <c r="R17" s="17">
        <f t="shared" si="1"/>
        <v>2743</v>
      </c>
      <c r="S17" s="17">
        <f t="shared" si="1"/>
        <v>4874.3</v>
      </c>
      <c r="T17" s="31">
        <f t="shared" si="1"/>
        <v>10256.7</v>
      </c>
    </row>
    <row r="18" spans="1:20" s="25" customFormat="1" ht="24">
      <c r="A18" s="15" t="s">
        <v>44</v>
      </c>
      <c r="B18" s="16" t="s">
        <v>45</v>
      </c>
      <c r="C18" s="17">
        <f>C14-C17</f>
        <v>-239.5</v>
      </c>
      <c r="D18" s="17">
        <f>D14-D17</f>
        <v>-58.099999999998545</v>
      </c>
      <c r="E18" s="17">
        <f aca="true" t="shared" si="2" ref="E18:T18">E14-E17</f>
        <v>644.5</v>
      </c>
      <c r="F18" s="17">
        <f t="shared" si="2"/>
        <v>-144.30000000000018</v>
      </c>
      <c r="G18" s="17">
        <f t="shared" si="2"/>
        <v>-401.5</v>
      </c>
      <c r="H18" s="31">
        <f t="shared" si="2"/>
        <v>98.69999999999982</v>
      </c>
      <c r="I18" s="17">
        <f t="shared" si="2"/>
        <v>1101.5</v>
      </c>
      <c r="J18" s="17">
        <f t="shared" si="2"/>
        <v>-619.4000000000001</v>
      </c>
      <c r="K18" s="17">
        <f t="shared" si="2"/>
        <v>-574.9000000000001</v>
      </c>
      <c r="L18" s="31">
        <f t="shared" si="2"/>
        <v>-92.80000000000109</v>
      </c>
      <c r="M18" s="17">
        <f t="shared" si="2"/>
        <v>4698.3</v>
      </c>
      <c r="N18" s="17">
        <f t="shared" si="2"/>
        <v>-674.3999999999999</v>
      </c>
      <c r="O18" s="17">
        <f t="shared" si="2"/>
        <v>-3811</v>
      </c>
      <c r="P18" s="31">
        <f t="shared" si="2"/>
        <v>212.89999999999964</v>
      </c>
      <c r="Q18" s="17">
        <f t="shared" si="2"/>
        <v>44</v>
      </c>
      <c r="R18" s="17">
        <f t="shared" si="2"/>
        <v>-158.5999999999999</v>
      </c>
      <c r="S18" s="17">
        <f t="shared" si="2"/>
        <v>-162.30000000000018</v>
      </c>
      <c r="T18" s="31">
        <f t="shared" si="2"/>
        <v>-276.90000000000146</v>
      </c>
    </row>
    <row r="19" spans="1:20" s="25" customFormat="1" ht="24">
      <c r="A19" s="15" t="s">
        <v>46</v>
      </c>
      <c r="B19" s="16" t="s">
        <v>47</v>
      </c>
      <c r="C19" s="32"/>
      <c r="D19" s="17">
        <f>SUM(D9,D18)</f>
        <v>181.40000000000146</v>
      </c>
      <c r="E19" s="17">
        <f aca="true" t="shared" si="3" ref="E19:T19">SUM(E9,E18)</f>
        <v>884</v>
      </c>
      <c r="F19" s="17">
        <f t="shared" si="3"/>
        <v>739.6999999999998</v>
      </c>
      <c r="G19" s="17">
        <f t="shared" si="3"/>
        <v>338.20000000000005</v>
      </c>
      <c r="H19" s="31">
        <f t="shared" si="3"/>
        <v>338.1999999999998</v>
      </c>
      <c r="I19" s="17">
        <f t="shared" si="3"/>
        <v>1439.7</v>
      </c>
      <c r="J19" s="17">
        <f t="shared" si="3"/>
        <v>820.3</v>
      </c>
      <c r="K19" s="17">
        <f t="shared" si="3"/>
        <v>245.39999999999986</v>
      </c>
      <c r="L19" s="31">
        <f t="shared" si="3"/>
        <v>245.3999999999989</v>
      </c>
      <c r="M19" s="17">
        <f t="shared" si="3"/>
        <v>4943.7</v>
      </c>
      <c r="N19" s="17">
        <f t="shared" si="3"/>
        <v>4269.3</v>
      </c>
      <c r="O19" s="17">
        <f t="shared" si="3"/>
        <v>458.3000000000002</v>
      </c>
      <c r="P19" s="31">
        <f t="shared" si="3"/>
        <v>458.2999999999996</v>
      </c>
      <c r="Q19" s="17">
        <f t="shared" si="3"/>
        <v>502.3</v>
      </c>
      <c r="R19" s="17">
        <f t="shared" si="3"/>
        <v>343.7000000000001</v>
      </c>
      <c r="S19" s="17">
        <f t="shared" si="3"/>
        <v>181.3999999999998</v>
      </c>
      <c r="T19" s="31">
        <f t="shared" si="3"/>
        <v>181.39999999999856</v>
      </c>
    </row>
    <row r="20" spans="1:20" s="25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5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5" s="12" customFormat="1" ht="12">
      <c r="A23" s="12" t="s">
        <v>52</v>
      </c>
      <c r="B23" s="7"/>
      <c r="E23" s="12" t="s">
        <v>53</v>
      </c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6">
    <mergeCell ref="A1:T1"/>
    <mergeCell ref="A2:T2"/>
    <mergeCell ref="E6:G6"/>
    <mergeCell ref="I6:K6"/>
    <mergeCell ref="M6:O6"/>
    <mergeCell ref="Q6:S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6.28125" style="0" customWidth="1"/>
    <col min="2" max="2" width="4.57421875" style="33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s="1" customFormat="1" ht="14.25">
      <c r="A2" s="35" t="s">
        <v>75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" s="2" customFormat="1" ht="15">
      <c r="A3" s="2" t="s">
        <v>0</v>
      </c>
      <c r="B3" s="3"/>
    </row>
    <row r="4" spans="1:2" s="2" customFormat="1" ht="15">
      <c r="A4" s="2" t="s">
        <v>76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36" t="s">
        <v>6</v>
      </c>
      <c r="F6" s="36"/>
      <c r="G6" s="36"/>
      <c r="H6" s="4" t="s">
        <v>7</v>
      </c>
      <c r="I6" s="36" t="s">
        <v>8</v>
      </c>
      <c r="J6" s="36"/>
      <c r="K6" s="36"/>
      <c r="L6" s="4" t="s">
        <v>9</v>
      </c>
      <c r="M6" s="36" t="s">
        <v>10</v>
      </c>
      <c r="N6" s="36"/>
      <c r="O6" s="36"/>
      <c r="P6" s="4" t="s">
        <v>11</v>
      </c>
      <c r="Q6" s="36" t="s">
        <v>12</v>
      </c>
      <c r="R6" s="36"/>
      <c r="S6" s="36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239.5</v>
      </c>
      <c r="E9" s="10">
        <v>239.5</v>
      </c>
      <c r="F9" s="10">
        <v>884</v>
      </c>
      <c r="G9" s="10">
        <v>739.7</v>
      </c>
      <c r="H9" s="11">
        <v>239.5</v>
      </c>
      <c r="I9" s="10">
        <v>338.2</v>
      </c>
      <c r="J9" s="10">
        <v>1439.7</v>
      </c>
      <c r="K9" s="10">
        <v>820.3</v>
      </c>
      <c r="L9" s="11">
        <v>338.2</v>
      </c>
      <c r="M9" s="10">
        <v>245.4</v>
      </c>
      <c r="N9" s="10">
        <v>4943.7</v>
      </c>
      <c r="O9" s="10">
        <v>4269.3</v>
      </c>
      <c r="P9" s="11">
        <v>245.4</v>
      </c>
      <c r="Q9" s="10">
        <v>458.3</v>
      </c>
      <c r="R9" s="10">
        <v>502.3</v>
      </c>
      <c r="S9" s="10">
        <v>343.7</v>
      </c>
      <c r="T9" s="11">
        <v>458.3</v>
      </c>
    </row>
    <row r="10" spans="1:20" s="12" customFormat="1" ht="12">
      <c r="A10" s="8" t="s">
        <v>28</v>
      </c>
      <c r="B10" s="9" t="s">
        <v>29</v>
      </c>
      <c r="C10" s="10">
        <v>28453</v>
      </c>
      <c r="D10" s="13">
        <f>SUM(H10,L10,P10,T10)</f>
        <v>24712.7</v>
      </c>
      <c r="E10" s="10">
        <v>1286.2</v>
      </c>
      <c r="F10" s="10">
        <v>1919.7</v>
      </c>
      <c r="G10" s="10">
        <v>1330.9</v>
      </c>
      <c r="H10" s="14">
        <f>SUM(E10:G10)</f>
        <v>4536.8</v>
      </c>
      <c r="I10" s="10">
        <v>2928</v>
      </c>
      <c r="J10" s="10">
        <v>1952.4</v>
      </c>
      <c r="K10" s="10">
        <v>2114.9</v>
      </c>
      <c r="L10" s="11">
        <f>SUM(I10:K10)</f>
        <v>6995.299999999999</v>
      </c>
      <c r="M10" s="10">
        <v>2141.6</v>
      </c>
      <c r="N10" s="10">
        <v>1386.3</v>
      </c>
      <c r="O10" s="10">
        <v>1884.5</v>
      </c>
      <c r="P10" s="11">
        <f>SUM(M10:O10)</f>
        <v>5412.4</v>
      </c>
      <c r="Q10" s="10">
        <v>2524.4</v>
      </c>
      <c r="R10" s="10">
        <v>2114.4</v>
      </c>
      <c r="S10" s="10">
        <v>3129.4</v>
      </c>
      <c r="T10" s="11">
        <f>SUM(Q10:S10)</f>
        <v>7768.200000000001</v>
      </c>
    </row>
    <row r="11" spans="1:20" s="25" customFormat="1" ht="40.5" customHeight="1">
      <c r="A11" s="15" t="s">
        <v>30</v>
      </c>
      <c r="B11" s="16" t="s">
        <v>31</v>
      </c>
      <c r="C11" s="17">
        <v>2934.5</v>
      </c>
      <c r="D11" s="18">
        <f>SUM(H11,L11,P11,T11)</f>
        <v>2800</v>
      </c>
      <c r="E11" s="15"/>
      <c r="F11" s="15"/>
      <c r="G11" s="19"/>
      <c r="H11" s="20"/>
      <c r="I11" s="21"/>
      <c r="J11" s="21"/>
      <c r="K11" s="21"/>
      <c r="L11" s="22"/>
      <c r="M11" s="17"/>
      <c r="N11" s="23"/>
      <c r="O11" s="17">
        <v>2800</v>
      </c>
      <c r="P11" s="24">
        <f>SUM(M11,O11)</f>
        <v>2800</v>
      </c>
      <c r="Q11" s="30"/>
      <c r="R11" s="30"/>
      <c r="S11" s="30"/>
      <c r="T11" s="34"/>
    </row>
    <row r="12" spans="1:20" s="25" customFormat="1" ht="24">
      <c r="A12" s="15" t="s">
        <v>32</v>
      </c>
      <c r="B12" s="16" t="s">
        <v>33</v>
      </c>
      <c r="C12" s="17">
        <v>9587</v>
      </c>
      <c r="D12" s="18">
        <f>SUM(H12,L12,P12,T12)</f>
        <v>9187</v>
      </c>
      <c r="E12" s="17">
        <v>386</v>
      </c>
      <c r="F12" s="17">
        <v>369</v>
      </c>
      <c r="G12" s="17">
        <v>0</v>
      </c>
      <c r="H12" s="24">
        <f>SUM(E12:G12)</f>
        <v>755</v>
      </c>
      <c r="I12" s="17">
        <v>318</v>
      </c>
      <c r="J12" s="17">
        <v>158</v>
      </c>
      <c r="K12" s="17">
        <v>316</v>
      </c>
      <c r="L12" s="24">
        <f>SUM(I12:K12)</f>
        <v>792</v>
      </c>
      <c r="M12" s="17">
        <v>4659</v>
      </c>
      <c r="N12" s="17">
        <v>0</v>
      </c>
      <c r="O12" s="17">
        <v>588</v>
      </c>
      <c r="P12" s="24">
        <f>SUM(M12:O12)</f>
        <v>5247</v>
      </c>
      <c r="Q12" s="17">
        <v>159</v>
      </c>
      <c r="R12" s="17">
        <v>470</v>
      </c>
      <c r="S12" s="17">
        <v>1764</v>
      </c>
      <c r="T12" s="26">
        <f>SUM(Q12:S12)</f>
        <v>2393</v>
      </c>
    </row>
    <row r="13" spans="1:20" s="25" customFormat="1" ht="24">
      <c r="A13" s="15" t="s">
        <v>34</v>
      </c>
      <c r="B13" s="16" t="s">
        <v>35</v>
      </c>
      <c r="C13" s="17">
        <v>0</v>
      </c>
      <c r="D13" s="17">
        <f>SUM(H13,L13,P13,T13)</f>
        <v>0</v>
      </c>
      <c r="E13" s="17">
        <v>0</v>
      </c>
      <c r="F13" s="17">
        <v>0</v>
      </c>
      <c r="G13" s="17">
        <v>0</v>
      </c>
      <c r="H13" s="24">
        <f>SUM(E13:G13)</f>
        <v>0</v>
      </c>
      <c r="I13" s="17">
        <v>0</v>
      </c>
      <c r="J13" s="17">
        <v>0</v>
      </c>
      <c r="K13" s="17">
        <v>0</v>
      </c>
      <c r="L13" s="24">
        <f>SUM(I13:K13)</f>
        <v>0</v>
      </c>
      <c r="M13" s="17">
        <v>0</v>
      </c>
      <c r="N13" s="17">
        <v>0</v>
      </c>
      <c r="O13" s="17">
        <v>0</v>
      </c>
      <c r="P13" s="24">
        <f>SUM(M13:O13)</f>
        <v>0</v>
      </c>
      <c r="Q13" s="17">
        <v>0</v>
      </c>
      <c r="R13" s="17">
        <v>0</v>
      </c>
      <c r="S13" s="17">
        <v>0</v>
      </c>
      <c r="T13" s="26">
        <f>SUM(Q13:S13)</f>
        <v>0</v>
      </c>
    </row>
    <row r="14" spans="1:20" s="25" customFormat="1" ht="24">
      <c r="A14" s="15" t="s">
        <v>36</v>
      </c>
      <c r="B14" s="16" t="s">
        <v>37</v>
      </c>
      <c r="C14" s="17">
        <f aca="true" t="shared" si="0" ref="C14:T14">SUM(C10:C13)</f>
        <v>40974.5</v>
      </c>
      <c r="D14" s="17">
        <f t="shared" si="0"/>
        <v>36699.7</v>
      </c>
      <c r="E14" s="17">
        <f t="shared" si="0"/>
        <v>1672.2</v>
      </c>
      <c r="F14" s="17">
        <f t="shared" si="0"/>
        <v>2288.7</v>
      </c>
      <c r="G14" s="17">
        <f t="shared" si="0"/>
        <v>1330.9</v>
      </c>
      <c r="H14" s="27">
        <f t="shared" si="0"/>
        <v>5291.8</v>
      </c>
      <c r="I14" s="28">
        <f t="shared" si="0"/>
        <v>3246</v>
      </c>
      <c r="J14" s="28">
        <f>SUM(J10:J13)</f>
        <v>2110.4</v>
      </c>
      <c r="K14" s="28">
        <f t="shared" si="0"/>
        <v>2430.9</v>
      </c>
      <c r="L14" s="27">
        <f t="shared" si="0"/>
        <v>7787.299999999999</v>
      </c>
      <c r="M14" s="28">
        <f t="shared" si="0"/>
        <v>6800.6</v>
      </c>
      <c r="N14" s="28">
        <f t="shared" si="0"/>
        <v>1386.3</v>
      </c>
      <c r="O14" s="28">
        <f t="shared" si="0"/>
        <v>5272.5</v>
      </c>
      <c r="P14" s="27">
        <f t="shared" si="0"/>
        <v>13459.4</v>
      </c>
      <c r="Q14" s="28">
        <f t="shared" si="0"/>
        <v>2683.4</v>
      </c>
      <c r="R14" s="28">
        <f t="shared" si="0"/>
        <v>2584.4</v>
      </c>
      <c r="S14" s="28">
        <f t="shared" si="0"/>
        <v>4893.4</v>
      </c>
      <c r="T14" s="27">
        <f t="shared" si="0"/>
        <v>10161.2</v>
      </c>
    </row>
    <row r="15" spans="1:20" s="12" customFormat="1" ht="12">
      <c r="A15" s="8" t="s">
        <v>38</v>
      </c>
      <c r="B15" s="9" t="s">
        <v>39</v>
      </c>
      <c r="C15" s="10">
        <v>40844</v>
      </c>
      <c r="D15" s="10">
        <f>SUM(H15,L15,P15,T15)</f>
        <v>36387.8</v>
      </c>
      <c r="E15" s="10">
        <v>1027.7</v>
      </c>
      <c r="F15" s="10">
        <v>2433</v>
      </c>
      <c r="G15" s="10">
        <v>1732.4</v>
      </c>
      <c r="H15" s="27">
        <f>SUM(E15:G15)</f>
        <v>5193.1</v>
      </c>
      <c r="I15" s="13">
        <v>2052</v>
      </c>
      <c r="J15" s="13">
        <v>2729.8</v>
      </c>
      <c r="K15" s="13">
        <v>3005.8</v>
      </c>
      <c r="L15" s="29">
        <f>SUM(I15:K15)</f>
        <v>7787.6</v>
      </c>
      <c r="M15" s="13">
        <v>2009.8</v>
      </c>
      <c r="N15" s="13">
        <v>2060.7</v>
      </c>
      <c r="O15" s="13">
        <v>9083.5</v>
      </c>
      <c r="P15" s="29">
        <f>SUM(M15:O15)</f>
        <v>13154</v>
      </c>
      <c r="Q15" s="10">
        <v>2546.9</v>
      </c>
      <c r="R15" s="10">
        <v>2743</v>
      </c>
      <c r="S15" s="10">
        <v>4963.2</v>
      </c>
      <c r="T15" s="11">
        <f>SUM(Q15:S15)</f>
        <v>10253.099999999999</v>
      </c>
    </row>
    <row r="16" spans="1:20" s="25" customFormat="1" ht="36">
      <c r="A16" s="15" t="s">
        <v>40</v>
      </c>
      <c r="B16" s="16" t="s">
        <v>41</v>
      </c>
      <c r="C16" s="17">
        <v>370</v>
      </c>
      <c r="D16" s="17">
        <f>SUM(L16,P16,T16)</f>
        <v>370</v>
      </c>
      <c r="E16" s="15"/>
      <c r="F16" s="15"/>
      <c r="G16" s="15"/>
      <c r="H16" s="15"/>
      <c r="I16" s="17">
        <v>92.5</v>
      </c>
      <c r="J16" s="17">
        <v>0</v>
      </c>
      <c r="K16" s="17">
        <v>0</v>
      </c>
      <c r="L16" s="26">
        <f>SUM(I16:K16)</f>
        <v>92.5</v>
      </c>
      <c r="M16" s="17">
        <v>92.5</v>
      </c>
      <c r="N16" s="23">
        <v>0</v>
      </c>
      <c r="O16" s="23">
        <v>0</v>
      </c>
      <c r="P16" s="31">
        <f>SUM(M16:O16)</f>
        <v>92.5</v>
      </c>
      <c r="Q16" s="17">
        <v>92.5</v>
      </c>
      <c r="R16" s="21"/>
      <c r="S16" s="17">
        <v>92.5</v>
      </c>
      <c r="T16" s="31">
        <f>SUM(Q16:S16)</f>
        <v>185</v>
      </c>
    </row>
    <row r="17" spans="1:20" s="25" customFormat="1" ht="24">
      <c r="A17" s="15" t="s">
        <v>42</v>
      </c>
      <c r="B17" s="16" t="s">
        <v>43</v>
      </c>
      <c r="C17" s="17">
        <f>SUM(C15:C16)</f>
        <v>41214</v>
      </c>
      <c r="D17" s="17">
        <f>SUM(D15:D16)</f>
        <v>36757.8</v>
      </c>
      <c r="E17" s="17">
        <f aca="true" t="shared" si="1" ref="E17:T17">SUM(E15:E16)</f>
        <v>1027.7</v>
      </c>
      <c r="F17" s="17">
        <f t="shared" si="1"/>
        <v>2433</v>
      </c>
      <c r="G17" s="17">
        <f t="shared" si="1"/>
        <v>1732.4</v>
      </c>
      <c r="H17" s="31">
        <f t="shared" si="1"/>
        <v>5193.1</v>
      </c>
      <c r="I17" s="17">
        <f>SUM(I15:I16)</f>
        <v>2144.5</v>
      </c>
      <c r="J17" s="17">
        <f t="shared" si="1"/>
        <v>2729.8</v>
      </c>
      <c r="K17" s="17">
        <f>SUM(K15:K16)</f>
        <v>3005.8</v>
      </c>
      <c r="L17" s="31">
        <f t="shared" si="1"/>
        <v>7880.1</v>
      </c>
      <c r="M17" s="17">
        <f t="shared" si="1"/>
        <v>2102.3</v>
      </c>
      <c r="N17" s="17">
        <f t="shared" si="1"/>
        <v>2060.7</v>
      </c>
      <c r="O17" s="17">
        <f t="shared" si="1"/>
        <v>9083.5</v>
      </c>
      <c r="P17" s="31">
        <f t="shared" si="1"/>
        <v>13246.5</v>
      </c>
      <c r="Q17" s="17">
        <f t="shared" si="1"/>
        <v>2639.4</v>
      </c>
      <c r="R17" s="17">
        <f t="shared" si="1"/>
        <v>2743</v>
      </c>
      <c r="S17" s="17">
        <f t="shared" si="1"/>
        <v>5055.7</v>
      </c>
      <c r="T17" s="31">
        <f t="shared" si="1"/>
        <v>10438.099999999999</v>
      </c>
    </row>
    <row r="18" spans="1:20" s="25" customFormat="1" ht="24">
      <c r="A18" s="15" t="s">
        <v>44</v>
      </c>
      <c r="B18" s="16" t="s">
        <v>45</v>
      </c>
      <c r="C18" s="17">
        <f>C14-C17</f>
        <v>-239.5</v>
      </c>
      <c r="D18" s="17">
        <f>D14-D17</f>
        <v>-58.10000000000582</v>
      </c>
      <c r="E18" s="17">
        <f aca="true" t="shared" si="2" ref="E18:T18">E14-E17</f>
        <v>644.5</v>
      </c>
      <c r="F18" s="17">
        <f t="shared" si="2"/>
        <v>-144.30000000000018</v>
      </c>
      <c r="G18" s="17">
        <f t="shared" si="2"/>
        <v>-401.5</v>
      </c>
      <c r="H18" s="31">
        <f t="shared" si="2"/>
        <v>98.69999999999982</v>
      </c>
      <c r="I18" s="17">
        <f t="shared" si="2"/>
        <v>1101.5</v>
      </c>
      <c r="J18" s="17">
        <f t="shared" si="2"/>
        <v>-619.4000000000001</v>
      </c>
      <c r="K18" s="17">
        <f t="shared" si="2"/>
        <v>-574.9000000000001</v>
      </c>
      <c r="L18" s="31">
        <f t="shared" si="2"/>
        <v>-92.80000000000109</v>
      </c>
      <c r="M18" s="17">
        <f t="shared" si="2"/>
        <v>4698.3</v>
      </c>
      <c r="N18" s="17">
        <f t="shared" si="2"/>
        <v>-674.3999999999999</v>
      </c>
      <c r="O18" s="17">
        <f t="shared" si="2"/>
        <v>-3811</v>
      </c>
      <c r="P18" s="31">
        <f t="shared" si="2"/>
        <v>212.89999999999964</v>
      </c>
      <c r="Q18" s="17">
        <f t="shared" si="2"/>
        <v>44</v>
      </c>
      <c r="R18" s="17">
        <f t="shared" si="2"/>
        <v>-158.5999999999999</v>
      </c>
      <c r="S18" s="17">
        <f t="shared" si="2"/>
        <v>-162.30000000000018</v>
      </c>
      <c r="T18" s="31">
        <f t="shared" si="2"/>
        <v>-276.8999999999978</v>
      </c>
    </row>
    <row r="19" spans="1:20" s="25" customFormat="1" ht="24">
      <c r="A19" s="15" t="s">
        <v>46</v>
      </c>
      <c r="B19" s="16" t="s">
        <v>47</v>
      </c>
      <c r="C19" s="32"/>
      <c r="D19" s="17">
        <f>SUM(D9,D18)</f>
        <v>181.39999999999418</v>
      </c>
      <c r="E19" s="17">
        <f aca="true" t="shared" si="3" ref="E19:T19">SUM(E9,E18)</f>
        <v>884</v>
      </c>
      <c r="F19" s="17">
        <f t="shared" si="3"/>
        <v>739.6999999999998</v>
      </c>
      <c r="G19" s="17">
        <f t="shared" si="3"/>
        <v>338.20000000000005</v>
      </c>
      <c r="H19" s="31">
        <f t="shared" si="3"/>
        <v>338.1999999999998</v>
      </c>
      <c r="I19" s="17">
        <f t="shared" si="3"/>
        <v>1439.7</v>
      </c>
      <c r="J19" s="17">
        <f t="shared" si="3"/>
        <v>820.3</v>
      </c>
      <c r="K19" s="17">
        <f t="shared" si="3"/>
        <v>245.39999999999986</v>
      </c>
      <c r="L19" s="31">
        <f t="shared" si="3"/>
        <v>245.3999999999989</v>
      </c>
      <c r="M19" s="17">
        <f t="shared" si="3"/>
        <v>4943.7</v>
      </c>
      <c r="N19" s="17">
        <f t="shared" si="3"/>
        <v>4269.3</v>
      </c>
      <c r="O19" s="17">
        <f t="shared" si="3"/>
        <v>458.3000000000002</v>
      </c>
      <c r="P19" s="31">
        <f t="shared" si="3"/>
        <v>458.2999999999996</v>
      </c>
      <c r="Q19" s="17">
        <f t="shared" si="3"/>
        <v>502.3</v>
      </c>
      <c r="R19" s="17">
        <f t="shared" si="3"/>
        <v>343.7000000000001</v>
      </c>
      <c r="S19" s="17">
        <f t="shared" si="3"/>
        <v>181.3999999999998</v>
      </c>
      <c r="T19" s="31">
        <f t="shared" si="3"/>
        <v>181.4000000000022</v>
      </c>
    </row>
    <row r="20" spans="1:20" s="25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5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5" s="12" customFormat="1" ht="12">
      <c r="A23" s="12" t="s">
        <v>52</v>
      </c>
      <c r="B23" s="7"/>
      <c r="E23" s="12" t="s">
        <v>53</v>
      </c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6">
    <mergeCell ref="A1:T1"/>
    <mergeCell ref="A2:T2"/>
    <mergeCell ref="E6:G6"/>
    <mergeCell ref="I6:K6"/>
    <mergeCell ref="M6:O6"/>
    <mergeCell ref="Q6:S6"/>
  </mergeCells>
  <printOptions/>
  <pageMargins left="0.5905511811023623" right="0" top="0.5905511811023623" bottom="0.3937007874015748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C7">
      <selection activeCell="S16" sqref="S16"/>
    </sheetView>
  </sheetViews>
  <sheetFormatPr defaultColWidth="9.140625" defaultRowHeight="12.75"/>
  <cols>
    <col min="1" max="1" width="26.28125" style="0" customWidth="1"/>
    <col min="2" max="2" width="4.57421875" style="33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s="1" customFormat="1" ht="14.25">
      <c r="A2" s="35" t="s">
        <v>77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" s="2" customFormat="1" ht="15">
      <c r="A3" s="2" t="s">
        <v>0</v>
      </c>
      <c r="B3" s="3"/>
    </row>
    <row r="4" spans="1:2" s="2" customFormat="1" ht="15">
      <c r="A4" s="2" t="s">
        <v>78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36" t="s">
        <v>6</v>
      </c>
      <c r="F6" s="36"/>
      <c r="G6" s="36"/>
      <c r="H6" s="4" t="s">
        <v>7</v>
      </c>
      <c r="I6" s="36" t="s">
        <v>8</v>
      </c>
      <c r="J6" s="36"/>
      <c r="K6" s="36"/>
      <c r="L6" s="4" t="s">
        <v>9</v>
      </c>
      <c r="M6" s="36" t="s">
        <v>10</v>
      </c>
      <c r="N6" s="36"/>
      <c r="O6" s="36"/>
      <c r="P6" s="4" t="s">
        <v>11</v>
      </c>
      <c r="Q6" s="36" t="s">
        <v>12</v>
      </c>
      <c r="R6" s="36"/>
      <c r="S6" s="36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239.5</v>
      </c>
      <c r="E9" s="10">
        <v>239.5</v>
      </c>
      <c r="F9" s="10">
        <v>884</v>
      </c>
      <c r="G9" s="10">
        <v>739.7</v>
      </c>
      <c r="H9" s="11">
        <v>239.5</v>
      </c>
      <c r="I9" s="10">
        <v>338.2</v>
      </c>
      <c r="J9" s="10">
        <v>1439.7</v>
      </c>
      <c r="K9" s="10">
        <v>820.3</v>
      </c>
      <c r="L9" s="11">
        <v>338.2</v>
      </c>
      <c r="M9" s="10">
        <v>245.4</v>
      </c>
      <c r="N9" s="10">
        <v>4943.7</v>
      </c>
      <c r="O9" s="10">
        <v>4269.3</v>
      </c>
      <c r="P9" s="11">
        <v>245.4</v>
      </c>
      <c r="Q9" s="10">
        <v>458.3</v>
      </c>
      <c r="R9" s="10">
        <v>502.3</v>
      </c>
      <c r="S9" s="10">
        <v>343.7</v>
      </c>
      <c r="T9" s="11">
        <v>458.3</v>
      </c>
    </row>
    <row r="10" spans="1:20" s="12" customFormat="1" ht="12">
      <c r="A10" s="8" t="s">
        <v>28</v>
      </c>
      <c r="B10" s="9" t="s">
        <v>29</v>
      </c>
      <c r="C10" s="10">
        <v>28453</v>
      </c>
      <c r="D10" s="13">
        <f>SUM(H10,L10,P10,T10)</f>
        <v>24531.3</v>
      </c>
      <c r="E10" s="10">
        <v>1286.2</v>
      </c>
      <c r="F10" s="10">
        <v>1919.7</v>
      </c>
      <c r="G10" s="10">
        <v>1330.9</v>
      </c>
      <c r="H10" s="14">
        <f>SUM(E10:G10)</f>
        <v>4536.8</v>
      </c>
      <c r="I10" s="10">
        <v>2928</v>
      </c>
      <c r="J10" s="10">
        <v>1952.4</v>
      </c>
      <c r="K10" s="10">
        <v>2114.9</v>
      </c>
      <c r="L10" s="11">
        <f>SUM(I10:K10)</f>
        <v>6995.299999999999</v>
      </c>
      <c r="M10" s="10">
        <v>2141.6</v>
      </c>
      <c r="N10" s="10">
        <v>1386.3</v>
      </c>
      <c r="O10" s="10">
        <v>1884.5</v>
      </c>
      <c r="P10" s="11">
        <f>SUM(M10:O10)</f>
        <v>5412.4</v>
      </c>
      <c r="Q10" s="10">
        <v>2524.4</v>
      </c>
      <c r="R10" s="10">
        <v>2114.4</v>
      </c>
      <c r="S10" s="10">
        <v>2948</v>
      </c>
      <c r="T10" s="11">
        <f>SUM(Q10:S10)</f>
        <v>7586.8</v>
      </c>
    </row>
    <row r="11" spans="1:20" s="25" customFormat="1" ht="40.5" customHeight="1">
      <c r="A11" s="15" t="s">
        <v>30</v>
      </c>
      <c r="B11" s="16" t="s">
        <v>31</v>
      </c>
      <c r="C11" s="17">
        <v>2934.5</v>
      </c>
      <c r="D11" s="18">
        <f>SUM(H11,L11,P11,T11)</f>
        <v>2800</v>
      </c>
      <c r="E11" s="15"/>
      <c r="F11" s="15"/>
      <c r="G11" s="19"/>
      <c r="H11" s="20"/>
      <c r="I11" s="21"/>
      <c r="J11" s="21"/>
      <c r="K11" s="21"/>
      <c r="L11" s="22"/>
      <c r="M11" s="17"/>
      <c r="N11" s="23"/>
      <c r="O11" s="17">
        <v>2800</v>
      </c>
      <c r="P11" s="24">
        <f>SUM(M11,O11)</f>
        <v>2800</v>
      </c>
      <c r="Q11" s="30"/>
      <c r="R11" s="30"/>
      <c r="S11" s="30"/>
      <c r="T11" s="34"/>
    </row>
    <row r="12" spans="1:20" s="25" customFormat="1" ht="24">
      <c r="A12" s="15" t="s">
        <v>32</v>
      </c>
      <c r="B12" s="16" t="s">
        <v>33</v>
      </c>
      <c r="C12" s="17">
        <v>9587</v>
      </c>
      <c r="D12" s="18">
        <f>SUM(H12,L12,P12,T12)</f>
        <v>9187</v>
      </c>
      <c r="E12" s="17">
        <v>386</v>
      </c>
      <c r="F12" s="17">
        <v>369</v>
      </c>
      <c r="G12" s="17">
        <v>0</v>
      </c>
      <c r="H12" s="24">
        <f>SUM(E12:G12)</f>
        <v>755</v>
      </c>
      <c r="I12" s="17">
        <v>318</v>
      </c>
      <c r="J12" s="17">
        <v>158</v>
      </c>
      <c r="K12" s="17">
        <v>316</v>
      </c>
      <c r="L12" s="24">
        <f>SUM(I12:K12)</f>
        <v>792</v>
      </c>
      <c r="M12" s="17">
        <v>4659</v>
      </c>
      <c r="N12" s="17">
        <v>0</v>
      </c>
      <c r="O12" s="17">
        <v>588</v>
      </c>
      <c r="P12" s="24">
        <f>SUM(M12:O12)</f>
        <v>5247</v>
      </c>
      <c r="Q12" s="17">
        <v>159</v>
      </c>
      <c r="R12" s="17">
        <v>470</v>
      </c>
      <c r="S12" s="17">
        <v>1764</v>
      </c>
      <c r="T12" s="26">
        <f>SUM(Q12:S12)</f>
        <v>2393</v>
      </c>
    </row>
    <row r="13" spans="1:20" s="25" customFormat="1" ht="24">
      <c r="A13" s="15" t="s">
        <v>34</v>
      </c>
      <c r="B13" s="16" t="s">
        <v>35</v>
      </c>
      <c r="C13" s="17">
        <v>0</v>
      </c>
      <c r="D13" s="17">
        <f>SUM(H13,L13,P13,T13)</f>
        <v>0</v>
      </c>
      <c r="E13" s="17">
        <v>0</v>
      </c>
      <c r="F13" s="17">
        <v>0</v>
      </c>
      <c r="G13" s="17">
        <v>0</v>
      </c>
      <c r="H13" s="24">
        <f>SUM(E13:G13)</f>
        <v>0</v>
      </c>
      <c r="I13" s="17">
        <v>0</v>
      </c>
      <c r="J13" s="17">
        <v>0</v>
      </c>
      <c r="K13" s="17">
        <v>0</v>
      </c>
      <c r="L13" s="24">
        <f>SUM(I13:K13)</f>
        <v>0</v>
      </c>
      <c r="M13" s="17">
        <v>0</v>
      </c>
      <c r="N13" s="17">
        <v>0</v>
      </c>
      <c r="O13" s="17">
        <v>0</v>
      </c>
      <c r="P13" s="24">
        <f>SUM(M13:O13)</f>
        <v>0</v>
      </c>
      <c r="Q13" s="17">
        <v>0</v>
      </c>
      <c r="R13" s="17">
        <v>0</v>
      </c>
      <c r="S13" s="17">
        <v>0</v>
      </c>
      <c r="T13" s="26">
        <f>SUM(Q13:S13)</f>
        <v>0</v>
      </c>
    </row>
    <row r="14" spans="1:20" s="25" customFormat="1" ht="24">
      <c r="A14" s="15" t="s">
        <v>36</v>
      </c>
      <c r="B14" s="16" t="s">
        <v>37</v>
      </c>
      <c r="C14" s="17">
        <f aca="true" t="shared" si="0" ref="C14:T14">SUM(C10:C13)</f>
        <v>40974.5</v>
      </c>
      <c r="D14" s="17">
        <f t="shared" si="0"/>
        <v>36518.3</v>
      </c>
      <c r="E14" s="17">
        <f t="shared" si="0"/>
        <v>1672.2</v>
      </c>
      <c r="F14" s="17">
        <f t="shared" si="0"/>
        <v>2288.7</v>
      </c>
      <c r="G14" s="17">
        <f t="shared" si="0"/>
        <v>1330.9</v>
      </c>
      <c r="H14" s="27">
        <f t="shared" si="0"/>
        <v>5291.8</v>
      </c>
      <c r="I14" s="28">
        <f t="shared" si="0"/>
        <v>3246</v>
      </c>
      <c r="J14" s="28">
        <f>SUM(J10:J13)</f>
        <v>2110.4</v>
      </c>
      <c r="K14" s="28">
        <f t="shared" si="0"/>
        <v>2430.9</v>
      </c>
      <c r="L14" s="27">
        <f t="shared" si="0"/>
        <v>7787.299999999999</v>
      </c>
      <c r="M14" s="28">
        <f t="shared" si="0"/>
        <v>6800.6</v>
      </c>
      <c r="N14" s="28">
        <f t="shared" si="0"/>
        <v>1386.3</v>
      </c>
      <c r="O14" s="28">
        <f t="shared" si="0"/>
        <v>5272.5</v>
      </c>
      <c r="P14" s="27">
        <f t="shared" si="0"/>
        <v>13459.4</v>
      </c>
      <c r="Q14" s="28">
        <f t="shared" si="0"/>
        <v>2683.4</v>
      </c>
      <c r="R14" s="28">
        <f t="shared" si="0"/>
        <v>2584.4</v>
      </c>
      <c r="S14" s="28">
        <f t="shared" si="0"/>
        <v>4712</v>
      </c>
      <c r="T14" s="27">
        <f t="shared" si="0"/>
        <v>9979.8</v>
      </c>
    </row>
    <row r="15" spans="1:20" s="12" customFormat="1" ht="12">
      <c r="A15" s="8" t="s">
        <v>38</v>
      </c>
      <c r="B15" s="9" t="s">
        <v>39</v>
      </c>
      <c r="C15" s="10">
        <v>40844</v>
      </c>
      <c r="D15" s="10">
        <f>SUM(H15,L15,P15,T15)</f>
        <v>36206.4</v>
      </c>
      <c r="E15" s="10">
        <v>1027.7</v>
      </c>
      <c r="F15" s="10">
        <v>2433</v>
      </c>
      <c r="G15" s="10">
        <v>1732.4</v>
      </c>
      <c r="H15" s="27">
        <f>SUM(E15:G15)</f>
        <v>5193.1</v>
      </c>
      <c r="I15" s="13">
        <v>2052</v>
      </c>
      <c r="J15" s="13">
        <v>2729.8</v>
      </c>
      <c r="K15" s="13">
        <v>3005.8</v>
      </c>
      <c r="L15" s="29">
        <f>SUM(I15:K15)</f>
        <v>7787.6</v>
      </c>
      <c r="M15" s="13">
        <v>2009.8</v>
      </c>
      <c r="N15" s="13">
        <v>2060.7</v>
      </c>
      <c r="O15" s="13">
        <v>9083.5</v>
      </c>
      <c r="P15" s="29">
        <f>SUM(M15:O15)</f>
        <v>13154</v>
      </c>
      <c r="Q15" s="10">
        <v>2546.9</v>
      </c>
      <c r="R15" s="10">
        <v>2743</v>
      </c>
      <c r="S15" s="10">
        <v>4781.8</v>
      </c>
      <c r="T15" s="11">
        <f>SUM(Q15:S15)</f>
        <v>10071.7</v>
      </c>
    </row>
    <row r="16" spans="1:20" s="25" customFormat="1" ht="36">
      <c r="A16" s="15" t="s">
        <v>40</v>
      </c>
      <c r="B16" s="16" t="s">
        <v>41</v>
      </c>
      <c r="C16" s="17">
        <v>370</v>
      </c>
      <c r="D16" s="17">
        <f>SUM(L16,P16,T16)</f>
        <v>370</v>
      </c>
      <c r="E16" s="15"/>
      <c r="F16" s="15"/>
      <c r="G16" s="15"/>
      <c r="H16" s="15"/>
      <c r="I16" s="17">
        <v>92.5</v>
      </c>
      <c r="J16" s="17">
        <v>0</v>
      </c>
      <c r="K16" s="17">
        <v>0</v>
      </c>
      <c r="L16" s="26">
        <f>SUM(I16:K16)</f>
        <v>92.5</v>
      </c>
      <c r="M16" s="17">
        <v>92.5</v>
      </c>
      <c r="N16" s="23">
        <v>0</v>
      </c>
      <c r="O16" s="23">
        <v>0</v>
      </c>
      <c r="P16" s="31">
        <f>SUM(M16:O16)</f>
        <v>92.5</v>
      </c>
      <c r="Q16" s="17">
        <v>92.5</v>
      </c>
      <c r="R16" s="21"/>
      <c r="S16" s="17">
        <v>92.5</v>
      </c>
      <c r="T16" s="31">
        <f>SUM(Q16:S16)</f>
        <v>185</v>
      </c>
    </row>
    <row r="17" spans="1:20" s="25" customFormat="1" ht="24">
      <c r="A17" s="15" t="s">
        <v>42</v>
      </c>
      <c r="B17" s="16" t="s">
        <v>43</v>
      </c>
      <c r="C17" s="17">
        <f>SUM(C15:C16)</f>
        <v>41214</v>
      </c>
      <c r="D17" s="17">
        <f>SUM(D15:D16)</f>
        <v>36576.4</v>
      </c>
      <c r="E17" s="17">
        <f aca="true" t="shared" si="1" ref="E17:T17">SUM(E15:E16)</f>
        <v>1027.7</v>
      </c>
      <c r="F17" s="17">
        <f t="shared" si="1"/>
        <v>2433</v>
      </c>
      <c r="G17" s="17">
        <f t="shared" si="1"/>
        <v>1732.4</v>
      </c>
      <c r="H17" s="31">
        <f t="shared" si="1"/>
        <v>5193.1</v>
      </c>
      <c r="I17" s="17">
        <f>SUM(I15:I16)</f>
        <v>2144.5</v>
      </c>
      <c r="J17" s="17">
        <f t="shared" si="1"/>
        <v>2729.8</v>
      </c>
      <c r="K17" s="17">
        <f>SUM(K15:K16)</f>
        <v>3005.8</v>
      </c>
      <c r="L17" s="31">
        <f t="shared" si="1"/>
        <v>7880.1</v>
      </c>
      <c r="M17" s="17">
        <f t="shared" si="1"/>
        <v>2102.3</v>
      </c>
      <c r="N17" s="17">
        <f t="shared" si="1"/>
        <v>2060.7</v>
      </c>
      <c r="O17" s="17">
        <f t="shared" si="1"/>
        <v>9083.5</v>
      </c>
      <c r="P17" s="31">
        <f t="shared" si="1"/>
        <v>13246.5</v>
      </c>
      <c r="Q17" s="17">
        <f t="shared" si="1"/>
        <v>2639.4</v>
      </c>
      <c r="R17" s="17">
        <f t="shared" si="1"/>
        <v>2743</v>
      </c>
      <c r="S17" s="17">
        <f t="shared" si="1"/>
        <v>4874.3</v>
      </c>
      <c r="T17" s="31">
        <f t="shared" si="1"/>
        <v>10256.7</v>
      </c>
    </row>
    <row r="18" spans="1:20" s="25" customFormat="1" ht="24">
      <c r="A18" s="15" t="s">
        <v>44</v>
      </c>
      <c r="B18" s="16" t="s">
        <v>45</v>
      </c>
      <c r="C18" s="17">
        <f>C14-C17</f>
        <v>-239.5</v>
      </c>
      <c r="D18" s="17">
        <f>D14-D17</f>
        <v>-58.099999999998545</v>
      </c>
      <c r="E18" s="17">
        <f aca="true" t="shared" si="2" ref="E18:T18">E14-E17</f>
        <v>644.5</v>
      </c>
      <c r="F18" s="17">
        <f t="shared" si="2"/>
        <v>-144.30000000000018</v>
      </c>
      <c r="G18" s="17">
        <f t="shared" si="2"/>
        <v>-401.5</v>
      </c>
      <c r="H18" s="31">
        <f t="shared" si="2"/>
        <v>98.69999999999982</v>
      </c>
      <c r="I18" s="17">
        <f t="shared" si="2"/>
        <v>1101.5</v>
      </c>
      <c r="J18" s="17">
        <f t="shared" si="2"/>
        <v>-619.4000000000001</v>
      </c>
      <c r="K18" s="17">
        <f t="shared" si="2"/>
        <v>-574.9000000000001</v>
      </c>
      <c r="L18" s="31">
        <f t="shared" si="2"/>
        <v>-92.80000000000109</v>
      </c>
      <c r="M18" s="17">
        <f t="shared" si="2"/>
        <v>4698.3</v>
      </c>
      <c r="N18" s="17">
        <f t="shared" si="2"/>
        <v>-674.3999999999999</v>
      </c>
      <c r="O18" s="17">
        <f t="shared" si="2"/>
        <v>-3811</v>
      </c>
      <c r="P18" s="31">
        <f t="shared" si="2"/>
        <v>212.89999999999964</v>
      </c>
      <c r="Q18" s="17">
        <f t="shared" si="2"/>
        <v>44</v>
      </c>
      <c r="R18" s="17">
        <f t="shared" si="2"/>
        <v>-158.5999999999999</v>
      </c>
      <c r="S18" s="17">
        <f t="shared" si="2"/>
        <v>-162.30000000000018</v>
      </c>
      <c r="T18" s="31">
        <f t="shared" si="2"/>
        <v>-276.90000000000146</v>
      </c>
    </row>
    <row r="19" spans="1:20" s="25" customFormat="1" ht="24">
      <c r="A19" s="15" t="s">
        <v>46</v>
      </c>
      <c r="B19" s="16" t="s">
        <v>47</v>
      </c>
      <c r="C19" s="32"/>
      <c r="D19" s="17">
        <f>SUM(D9,D18)</f>
        <v>181.40000000000146</v>
      </c>
      <c r="E19" s="17">
        <f aca="true" t="shared" si="3" ref="E19:T19">SUM(E9,E18)</f>
        <v>884</v>
      </c>
      <c r="F19" s="17">
        <f t="shared" si="3"/>
        <v>739.6999999999998</v>
      </c>
      <c r="G19" s="17">
        <f t="shared" si="3"/>
        <v>338.20000000000005</v>
      </c>
      <c r="H19" s="31">
        <f t="shared" si="3"/>
        <v>338.1999999999998</v>
      </c>
      <c r="I19" s="17">
        <f t="shared" si="3"/>
        <v>1439.7</v>
      </c>
      <c r="J19" s="17">
        <f t="shared" si="3"/>
        <v>820.3</v>
      </c>
      <c r="K19" s="17">
        <f t="shared" si="3"/>
        <v>245.39999999999986</v>
      </c>
      <c r="L19" s="31">
        <f t="shared" si="3"/>
        <v>245.3999999999989</v>
      </c>
      <c r="M19" s="17">
        <f t="shared" si="3"/>
        <v>4943.7</v>
      </c>
      <c r="N19" s="17">
        <f t="shared" si="3"/>
        <v>4269.3</v>
      </c>
      <c r="O19" s="17">
        <f t="shared" si="3"/>
        <v>458.3000000000002</v>
      </c>
      <c r="P19" s="31">
        <f t="shared" si="3"/>
        <v>458.2999999999996</v>
      </c>
      <c r="Q19" s="17">
        <f t="shared" si="3"/>
        <v>502.3</v>
      </c>
      <c r="R19" s="17">
        <f t="shared" si="3"/>
        <v>343.7000000000001</v>
      </c>
      <c r="S19" s="17">
        <f t="shared" si="3"/>
        <v>181.3999999999998</v>
      </c>
      <c r="T19" s="31">
        <f t="shared" si="3"/>
        <v>181.39999999999856</v>
      </c>
    </row>
    <row r="20" spans="1:20" s="25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5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5" s="12" customFormat="1" ht="12">
      <c r="A23" s="12" t="s">
        <v>52</v>
      </c>
      <c r="B23" s="7"/>
      <c r="E23" s="12" t="s">
        <v>53</v>
      </c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6">
    <mergeCell ref="A1:T1"/>
    <mergeCell ref="A2:T2"/>
    <mergeCell ref="E6:G6"/>
    <mergeCell ref="I6:K6"/>
    <mergeCell ref="M6:O6"/>
    <mergeCell ref="Q6:S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7">
      <selection activeCell="D5" sqref="D5"/>
    </sheetView>
  </sheetViews>
  <sheetFormatPr defaultColWidth="9.140625" defaultRowHeight="12.75"/>
  <cols>
    <col min="1" max="1" width="26.28125" style="0" customWidth="1"/>
    <col min="2" max="2" width="4.57421875" style="33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s="1" customFormat="1" ht="14.25">
      <c r="A2" s="35" t="s">
        <v>57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" s="2" customFormat="1" ht="15">
      <c r="A3" s="2" t="s">
        <v>0</v>
      </c>
      <c r="B3" s="3"/>
    </row>
    <row r="4" spans="1:2" s="2" customFormat="1" ht="15">
      <c r="A4" s="2" t="s">
        <v>58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36" t="s">
        <v>6</v>
      </c>
      <c r="F6" s="36"/>
      <c r="G6" s="36"/>
      <c r="H6" s="4" t="s">
        <v>7</v>
      </c>
      <c r="I6" s="36" t="s">
        <v>8</v>
      </c>
      <c r="J6" s="36"/>
      <c r="K6" s="36"/>
      <c r="L6" s="4" t="s">
        <v>9</v>
      </c>
      <c r="M6" s="36" t="s">
        <v>10</v>
      </c>
      <c r="N6" s="36"/>
      <c r="O6" s="36"/>
      <c r="P6" s="4" t="s">
        <v>11</v>
      </c>
      <c r="Q6" s="36" t="s">
        <v>12</v>
      </c>
      <c r="R6" s="36"/>
      <c r="S6" s="36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239.5</v>
      </c>
      <c r="E9" s="10">
        <v>239.5</v>
      </c>
      <c r="F9" s="10">
        <v>884</v>
      </c>
      <c r="G9" s="10">
        <v>739.7</v>
      </c>
      <c r="H9" s="11">
        <v>239.5</v>
      </c>
      <c r="I9" s="10">
        <v>496.2</v>
      </c>
      <c r="J9" s="10">
        <v>1439.7</v>
      </c>
      <c r="K9" s="10">
        <v>820.3</v>
      </c>
      <c r="L9" s="11">
        <v>496.2</v>
      </c>
      <c r="M9" s="10">
        <v>245.4</v>
      </c>
      <c r="N9" s="10">
        <v>442.7</v>
      </c>
      <c r="O9" s="10">
        <v>500.7</v>
      </c>
      <c r="P9" s="11">
        <v>245.4</v>
      </c>
      <c r="Q9" s="10">
        <v>843.2</v>
      </c>
      <c r="R9" s="10">
        <v>1010.2</v>
      </c>
      <c r="S9" s="10">
        <v>539.6</v>
      </c>
      <c r="T9" s="11">
        <v>843.2</v>
      </c>
    </row>
    <row r="10" spans="1:20" s="12" customFormat="1" ht="12">
      <c r="A10" s="8" t="s">
        <v>28</v>
      </c>
      <c r="B10" s="9" t="s">
        <v>29</v>
      </c>
      <c r="C10" s="10">
        <v>23417</v>
      </c>
      <c r="D10" s="13">
        <f>SUM(H10,L10,P10,T10)</f>
        <v>25004.999999999996</v>
      </c>
      <c r="E10" s="10">
        <v>1286.2</v>
      </c>
      <c r="F10" s="10">
        <v>1919.7</v>
      </c>
      <c r="G10" s="10">
        <v>1330.9</v>
      </c>
      <c r="H10" s="14">
        <f>SUM(E10:G10)</f>
        <v>4536.8</v>
      </c>
      <c r="I10" s="10">
        <v>2928</v>
      </c>
      <c r="J10" s="10">
        <v>1952.4</v>
      </c>
      <c r="K10" s="10">
        <v>2114.9</v>
      </c>
      <c r="L10" s="11">
        <f>SUM(I10:K10)</f>
        <v>6995.299999999999</v>
      </c>
      <c r="M10" s="10">
        <v>2141.6</v>
      </c>
      <c r="N10" s="10">
        <v>1860</v>
      </c>
      <c r="O10" s="10">
        <v>1884.5</v>
      </c>
      <c r="P10" s="11">
        <f>SUM(M10:O10)</f>
        <v>5886.1</v>
      </c>
      <c r="Q10" s="10">
        <v>2524.4</v>
      </c>
      <c r="R10" s="10">
        <v>2114.4</v>
      </c>
      <c r="S10" s="10">
        <v>2948</v>
      </c>
      <c r="T10" s="11">
        <f>SUM(Q10:S10)</f>
        <v>7586.8</v>
      </c>
    </row>
    <row r="11" spans="1:20" s="25" customFormat="1" ht="40.5" customHeight="1">
      <c r="A11" s="15" t="s">
        <v>30</v>
      </c>
      <c r="B11" s="16" t="s">
        <v>31</v>
      </c>
      <c r="C11" s="17">
        <v>2200</v>
      </c>
      <c r="D11" s="18">
        <f>SUM(H11,L11,P11,T11)</f>
        <v>2200</v>
      </c>
      <c r="E11" s="15"/>
      <c r="F11" s="15"/>
      <c r="G11" s="19"/>
      <c r="H11" s="20"/>
      <c r="I11" s="21"/>
      <c r="J11" s="21"/>
      <c r="K11" s="21"/>
      <c r="L11" s="22"/>
      <c r="M11" s="17"/>
      <c r="N11" s="23"/>
      <c r="O11" s="17">
        <v>2200</v>
      </c>
      <c r="P11" s="24">
        <f>SUM(M11,O11)</f>
        <v>2200</v>
      </c>
      <c r="Q11" s="30"/>
      <c r="R11" s="30"/>
      <c r="S11" s="30"/>
      <c r="T11" s="34"/>
    </row>
    <row r="12" spans="1:20" s="25" customFormat="1" ht="24">
      <c r="A12" s="15" t="s">
        <v>32</v>
      </c>
      <c r="B12" s="16" t="s">
        <v>33</v>
      </c>
      <c r="C12" s="17">
        <v>4383</v>
      </c>
      <c r="D12" s="18">
        <f>SUM(H12,L12,P12,T12)</f>
        <v>4383</v>
      </c>
      <c r="E12" s="17">
        <v>386</v>
      </c>
      <c r="F12" s="17">
        <v>369</v>
      </c>
      <c r="G12" s="17">
        <v>158</v>
      </c>
      <c r="H12" s="24">
        <f>SUM(E12:G12)</f>
        <v>913</v>
      </c>
      <c r="I12" s="17">
        <v>318</v>
      </c>
      <c r="J12" s="17">
        <v>158</v>
      </c>
      <c r="K12" s="17">
        <v>316</v>
      </c>
      <c r="L12" s="24">
        <f>SUM(I12:K12)</f>
        <v>792</v>
      </c>
      <c r="M12" s="17">
        <v>158</v>
      </c>
      <c r="N12" s="17">
        <v>158</v>
      </c>
      <c r="O12" s="17">
        <v>158</v>
      </c>
      <c r="P12" s="24">
        <f>SUM(M12:O12)</f>
        <v>474</v>
      </c>
      <c r="Q12" s="17">
        <v>282</v>
      </c>
      <c r="R12" s="17">
        <v>158</v>
      </c>
      <c r="S12" s="17">
        <v>1764</v>
      </c>
      <c r="T12" s="26">
        <f>SUM(Q12:S12)</f>
        <v>2204</v>
      </c>
    </row>
    <row r="13" spans="1:20" s="25" customFormat="1" ht="24">
      <c r="A13" s="15" t="s">
        <v>34</v>
      </c>
      <c r="B13" s="16" t="s">
        <v>35</v>
      </c>
      <c r="C13" s="17">
        <v>0</v>
      </c>
      <c r="D13" s="17">
        <f>SUM(H13,L13,P13,T13)</f>
        <v>0</v>
      </c>
      <c r="E13" s="17">
        <v>0</v>
      </c>
      <c r="F13" s="17">
        <v>0</v>
      </c>
      <c r="G13" s="17">
        <v>0</v>
      </c>
      <c r="H13" s="24">
        <f>SUM(E13:G13)</f>
        <v>0</v>
      </c>
      <c r="I13" s="17">
        <v>0</v>
      </c>
      <c r="J13" s="17">
        <v>0</v>
      </c>
      <c r="K13" s="17">
        <v>0</v>
      </c>
      <c r="L13" s="24">
        <f>SUM(I13:K13)</f>
        <v>0</v>
      </c>
      <c r="M13" s="17">
        <v>0</v>
      </c>
      <c r="N13" s="17">
        <v>0</v>
      </c>
      <c r="O13" s="17">
        <v>0</v>
      </c>
      <c r="P13" s="24">
        <f>SUM(M13:O13)</f>
        <v>0</v>
      </c>
      <c r="Q13" s="17">
        <v>0</v>
      </c>
      <c r="R13" s="17">
        <v>0</v>
      </c>
      <c r="S13" s="17">
        <v>0</v>
      </c>
      <c r="T13" s="26">
        <f>SUM(Q13:S13)</f>
        <v>0</v>
      </c>
    </row>
    <row r="14" spans="1:20" s="25" customFormat="1" ht="24">
      <c r="A14" s="15" t="s">
        <v>36</v>
      </c>
      <c r="B14" s="16" t="s">
        <v>37</v>
      </c>
      <c r="C14" s="17">
        <f aca="true" t="shared" si="0" ref="C14:T14">SUM(C10:C13)</f>
        <v>30000</v>
      </c>
      <c r="D14" s="17">
        <f t="shared" si="0"/>
        <v>31587.999999999996</v>
      </c>
      <c r="E14" s="17">
        <f t="shared" si="0"/>
        <v>1672.2</v>
      </c>
      <c r="F14" s="17">
        <f t="shared" si="0"/>
        <v>2288.7</v>
      </c>
      <c r="G14" s="17">
        <f t="shared" si="0"/>
        <v>1488.9</v>
      </c>
      <c r="H14" s="27">
        <f t="shared" si="0"/>
        <v>5449.8</v>
      </c>
      <c r="I14" s="28">
        <f t="shared" si="0"/>
        <v>3246</v>
      </c>
      <c r="J14" s="28">
        <f>SUM(J10:J13)</f>
        <v>2110.4</v>
      </c>
      <c r="K14" s="28">
        <f t="shared" si="0"/>
        <v>2430.9</v>
      </c>
      <c r="L14" s="27">
        <f t="shared" si="0"/>
        <v>7787.299999999999</v>
      </c>
      <c r="M14" s="28">
        <f t="shared" si="0"/>
        <v>2299.6</v>
      </c>
      <c r="N14" s="28">
        <f t="shared" si="0"/>
        <v>2018</v>
      </c>
      <c r="O14" s="28">
        <f t="shared" si="0"/>
        <v>4242.5</v>
      </c>
      <c r="P14" s="27">
        <f t="shared" si="0"/>
        <v>8560.1</v>
      </c>
      <c r="Q14" s="28">
        <f t="shared" si="0"/>
        <v>2806.4</v>
      </c>
      <c r="R14" s="28">
        <f t="shared" si="0"/>
        <v>2272.4</v>
      </c>
      <c r="S14" s="28">
        <f t="shared" si="0"/>
        <v>4712</v>
      </c>
      <c r="T14" s="27">
        <f t="shared" si="0"/>
        <v>9790.8</v>
      </c>
    </row>
    <row r="15" spans="1:20" s="12" customFormat="1" ht="12">
      <c r="A15" s="8" t="s">
        <v>38</v>
      </c>
      <c r="B15" s="9" t="s">
        <v>39</v>
      </c>
      <c r="C15" s="10">
        <v>30140</v>
      </c>
      <c r="D15" s="10">
        <v>31080.2</v>
      </c>
      <c r="E15" s="10">
        <v>1027.7</v>
      </c>
      <c r="F15" s="10">
        <v>2433</v>
      </c>
      <c r="G15" s="10">
        <v>1732.4</v>
      </c>
      <c r="H15" s="27">
        <f>SUM(E15:G15)</f>
        <v>5193.1</v>
      </c>
      <c r="I15" s="13">
        <v>2210</v>
      </c>
      <c r="J15" s="13">
        <v>2729.8</v>
      </c>
      <c r="K15" s="13">
        <v>3005.8</v>
      </c>
      <c r="L15" s="29">
        <f>SUM(I15:K15)</f>
        <v>7945.6</v>
      </c>
      <c r="M15" s="13">
        <v>2009.8</v>
      </c>
      <c r="N15" s="13">
        <v>1960</v>
      </c>
      <c r="O15" s="13">
        <v>3900</v>
      </c>
      <c r="P15" s="29">
        <f>SUM(M15:O15)</f>
        <v>7869.8</v>
      </c>
      <c r="Q15" s="10">
        <v>2546.9</v>
      </c>
      <c r="R15" s="10">
        <v>2743</v>
      </c>
      <c r="S15" s="10">
        <v>4781.8</v>
      </c>
      <c r="T15" s="11">
        <f>SUM(Q15:S15)</f>
        <v>10071.7</v>
      </c>
    </row>
    <row r="16" spans="1:20" s="25" customFormat="1" ht="36">
      <c r="A16" s="15" t="s">
        <v>40</v>
      </c>
      <c r="B16" s="16" t="s">
        <v>41</v>
      </c>
      <c r="C16" s="17">
        <v>370</v>
      </c>
      <c r="D16" s="17">
        <f>SUM(L16,P16,T16)</f>
        <v>370</v>
      </c>
      <c r="E16" s="15"/>
      <c r="F16" s="15"/>
      <c r="G16" s="15"/>
      <c r="H16" s="15"/>
      <c r="I16" s="17">
        <v>92.5</v>
      </c>
      <c r="J16" s="17">
        <v>0</v>
      </c>
      <c r="K16" s="17">
        <v>0</v>
      </c>
      <c r="L16" s="26">
        <f>SUM(I16:K16)</f>
        <v>92.5</v>
      </c>
      <c r="M16" s="17">
        <v>92.5</v>
      </c>
      <c r="N16" s="23">
        <v>0</v>
      </c>
      <c r="O16" s="23">
        <v>0</v>
      </c>
      <c r="P16" s="31">
        <f>SUM(M16:O16)</f>
        <v>92.5</v>
      </c>
      <c r="Q16" s="17">
        <v>92.5</v>
      </c>
      <c r="R16" s="21"/>
      <c r="S16" s="17">
        <v>92.5</v>
      </c>
      <c r="T16" s="31">
        <f>SUM(Q16:S16)</f>
        <v>185</v>
      </c>
    </row>
    <row r="17" spans="1:20" s="25" customFormat="1" ht="24">
      <c r="A17" s="15" t="s">
        <v>42</v>
      </c>
      <c r="B17" s="16" t="s">
        <v>43</v>
      </c>
      <c r="C17" s="17">
        <f>SUM(C15:C16)</f>
        <v>30510</v>
      </c>
      <c r="D17" s="17">
        <f>SUM(D15:D16)</f>
        <v>31450.2</v>
      </c>
      <c r="E17" s="17">
        <f aca="true" t="shared" si="1" ref="E17:T17">SUM(E15:E16)</f>
        <v>1027.7</v>
      </c>
      <c r="F17" s="17">
        <f t="shared" si="1"/>
        <v>2433</v>
      </c>
      <c r="G17" s="17">
        <f t="shared" si="1"/>
        <v>1732.4</v>
      </c>
      <c r="H17" s="31">
        <f t="shared" si="1"/>
        <v>5193.1</v>
      </c>
      <c r="I17" s="17">
        <f>SUM(I15:I16)</f>
        <v>2302.5</v>
      </c>
      <c r="J17" s="17">
        <f t="shared" si="1"/>
        <v>2729.8</v>
      </c>
      <c r="K17" s="17">
        <f>SUM(K15:K16)</f>
        <v>3005.8</v>
      </c>
      <c r="L17" s="31">
        <f t="shared" si="1"/>
        <v>8038.1</v>
      </c>
      <c r="M17" s="17">
        <f t="shared" si="1"/>
        <v>2102.3</v>
      </c>
      <c r="N17" s="17">
        <f t="shared" si="1"/>
        <v>1960</v>
      </c>
      <c r="O17" s="17">
        <f t="shared" si="1"/>
        <v>3900</v>
      </c>
      <c r="P17" s="31">
        <f t="shared" si="1"/>
        <v>7962.3</v>
      </c>
      <c r="Q17" s="17">
        <f t="shared" si="1"/>
        <v>2639.4</v>
      </c>
      <c r="R17" s="17">
        <f t="shared" si="1"/>
        <v>2743</v>
      </c>
      <c r="S17" s="17">
        <f t="shared" si="1"/>
        <v>4874.3</v>
      </c>
      <c r="T17" s="31">
        <f t="shared" si="1"/>
        <v>10256.7</v>
      </c>
    </row>
    <row r="18" spans="1:20" s="25" customFormat="1" ht="24">
      <c r="A18" s="15" t="s">
        <v>44</v>
      </c>
      <c r="B18" s="16" t="s">
        <v>45</v>
      </c>
      <c r="C18" s="17">
        <f>C14-C17</f>
        <v>-510</v>
      </c>
      <c r="D18" s="17">
        <f>D14-D17</f>
        <v>137.79999999999563</v>
      </c>
      <c r="E18" s="17">
        <f aca="true" t="shared" si="2" ref="E18:T18">E14-E17</f>
        <v>644.5</v>
      </c>
      <c r="F18" s="17">
        <f t="shared" si="2"/>
        <v>-144.30000000000018</v>
      </c>
      <c r="G18" s="17">
        <f t="shared" si="2"/>
        <v>-243.5</v>
      </c>
      <c r="H18" s="31">
        <f t="shared" si="2"/>
        <v>256.6999999999998</v>
      </c>
      <c r="I18" s="17">
        <f t="shared" si="2"/>
        <v>943.5</v>
      </c>
      <c r="J18" s="17">
        <f t="shared" si="2"/>
        <v>-619.4000000000001</v>
      </c>
      <c r="K18" s="17">
        <f t="shared" si="2"/>
        <v>-574.9000000000001</v>
      </c>
      <c r="L18" s="31">
        <f t="shared" si="2"/>
        <v>-250.8000000000011</v>
      </c>
      <c r="M18" s="17">
        <f t="shared" si="2"/>
        <v>197.29999999999973</v>
      </c>
      <c r="N18" s="17">
        <f t="shared" si="2"/>
        <v>58</v>
      </c>
      <c r="O18" s="17">
        <f t="shared" si="2"/>
        <v>342.5</v>
      </c>
      <c r="P18" s="31">
        <f t="shared" si="2"/>
        <v>597.8000000000002</v>
      </c>
      <c r="Q18" s="17">
        <f t="shared" si="2"/>
        <v>167</v>
      </c>
      <c r="R18" s="17">
        <f t="shared" si="2"/>
        <v>-470.5999999999999</v>
      </c>
      <c r="S18" s="17">
        <f t="shared" si="2"/>
        <v>-162.30000000000018</v>
      </c>
      <c r="T18" s="31">
        <f t="shared" si="2"/>
        <v>-465.90000000000146</v>
      </c>
    </row>
    <row r="19" spans="1:20" s="25" customFormat="1" ht="24">
      <c r="A19" s="15" t="s">
        <v>46</v>
      </c>
      <c r="B19" s="16" t="s">
        <v>47</v>
      </c>
      <c r="C19" s="32"/>
      <c r="D19" s="17">
        <f>SUM(D9,D18)</f>
        <v>377.29999999999563</v>
      </c>
      <c r="E19" s="17">
        <f aca="true" t="shared" si="3" ref="E19:T19">SUM(E9,E18)</f>
        <v>884</v>
      </c>
      <c r="F19" s="17">
        <f t="shared" si="3"/>
        <v>739.6999999999998</v>
      </c>
      <c r="G19" s="17">
        <f t="shared" si="3"/>
        <v>496.20000000000005</v>
      </c>
      <c r="H19" s="31">
        <f t="shared" si="3"/>
        <v>496.1999999999998</v>
      </c>
      <c r="I19" s="17">
        <f t="shared" si="3"/>
        <v>1439.7</v>
      </c>
      <c r="J19" s="17">
        <f t="shared" si="3"/>
        <v>820.3</v>
      </c>
      <c r="K19" s="17">
        <f t="shared" si="3"/>
        <v>245.39999999999986</v>
      </c>
      <c r="L19" s="31">
        <f t="shared" si="3"/>
        <v>245.3999999999989</v>
      </c>
      <c r="M19" s="17">
        <f t="shared" si="3"/>
        <v>442.6999999999997</v>
      </c>
      <c r="N19" s="17">
        <f t="shared" si="3"/>
        <v>500.7</v>
      </c>
      <c r="O19" s="17">
        <f t="shared" si="3"/>
        <v>843.2</v>
      </c>
      <c r="P19" s="31">
        <f t="shared" si="3"/>
        <v>843.2000000000002</v>
      </c>
      <c r="Q19" s="17">
        <f t="shared" si="3"/>
        <v>1010.2</v>
      </c>
      <c r="R19" s="17">
        <f t="shared" si="3"/>
        <v>539.6000000000001</v>
      </c>
      <c r="S19" s="17">
        <f t="shared" si="3"/>
        <v>377.29999999999984</v>
      </c>
      <c r="T19" s="31">
        <f t="shared" si="3"/>
        <v>377.2999999999986</v>
      </c>
    </row>
    <row r="20" spans="1:20" s="25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5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5" s="12" customFormat="1" ht="12">
      <c r="A23" s="12" t="s">
        <v>52</v>
      </c>
      <c r="B23" s="7"/>
      <c r="E23" s="12" t="s">
        <v>53</v>
      </c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6">
    <mergeCell ref="A1:T1"/>
    <mergeCell ref="A2:T2"/>
    <mergeCell ref="E6:G6"/>
    <mergeCell ref="I6:K6"/>
    <mergeCell ref="M6:O6"/>
    <mergeCell ref="Q6:S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D3" sqref="D3:D4"/>
    </sheetView>
  </sheetViews>
  <sheetFormatPr defaultColWidth="9.140625" defaultRowHeight="12.75"/>
  <cols>
    <col min="1" max="1" width="26.28125" style="0" customWidth="1"/>
    <col min="2" max="2" width="4.57421875" style="33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s="1" customFormat="1" ht="14.25">
      <c r="A2" s="35" t="s">
        <v>59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" s="2" customFormat="1" ht="15">
      <c r="A3" s="2" t="s">
        <v>0</v>
      </c>
      <c r="B3" s="3"/>
    </row>
    <row r="4" spans="1:2" s="2" customFormat="1" ht="15">
      <c r="A4" s="2" t="s">
        <v>60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36" t="s">
        <v>6</v>
      </c>
      <c r="F6" s="36"/>
      <c r="G6" s="36"/>
      <c r="H6" s="4" t="s">
        <v>7</v>
      </c>
      <c r="I6" s="36" t="s">
        <v>8</v>
      </c>
      <c r="J6" s="36"/>
      <c r="K6" s="36"/>
      <c r="L6" s="4" t="s">
        <v>9</v>
      </c>
      <c r="M6" s="36" t="s">
        <v>10</v>
      </c>
      <c r="N6" s="36"/>
      <c r="O6" s="36"/>
      <c r="P6" s="4" t="s">
        <v>11</v>
      </c>
      <c r="Q6" s="36" t="s">
        <v>12</v>
      </c>
      <c r="R6" s="36"/>
      <c r="S6" s="36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239.5</v>
      </c>
      <c r="E9" s="10">
        <v>239.5</v>
      </c>
      <c r="F9" s="10">
        <v>884</v>
      </c>
      <c r="G9" s="10">
        <v>739.7</v>
      </c>
      <c r="H9" s="11">
        <v>239.5</v>
      </c>
      <c r="I9" s="10">
        <v>338.2</v>
      </c>
      <c r="J9" s="10">
        <v>1281.7</v>
      </c>
      <c r="K9" s="10">
        <v>662.3</v>
      </c>
      <c r="L9" s="11">
        <v>338.2</v>
      </c>
      <c r="M9" s="10">
        <v>87.4</v>
      </c>
      <c r="N9" s="10">
        <v>284.7</v>
      </c>
      <c r="O9" s="10">
        <v>342.7</v>
      </c>
      <c r="P9" s="11">
        <v>87.4</v>
      </c>
      <c r="Q9" s="10">
        <v>685.2</v>
      </c>
      <c r="R9" s="10">
        <v>852.2</v>
      </c>
      <c r="S9" s="10">
        <v>539.6</v>
      </c>
      <c r="T9" s="11">
        <v>685.2</v>
      </c>
    </row>
    <row r="10" spans="1:20" s="12" customFormat="1" ht="12">
      <c r="A10" s="8" t="s">
        <v>28</v>
      </c>
      <c r="B10" s="9" t="s">
        <v>29</v>
      </c>
      <c r="C10" s="10">
        <v>23417</v>
      </c>
      <c r="D10" s="13">
        <f>SUM(H10,L10,P10,T10)</f>
        <v>25004.999999999996</v>
      </c>
      <c r="E10" s="10">
        <v>1286.2</v>
      </c>
      <c r="F10" s="10">
        <v>1919.7</v>
      </c>
      <c r="G10" s="10">
        <v>1330.9</v>
      </c>
      <c r="H10" s="14">
        <f>SUM(E10:G10)</f>
        <v>4536.8</v>
      </c>
      <c r="I10" s="10">
        <v>2928</v>
      </c>
      <c r="J10" s="10">
        <v>1952.4</v>
      </c>
      <c r="K10" s="10">
        <v>2114.9</v>
      </c>
      <c r="L10" s="11">
        <f>SUM(I10:K10)</f>
        <v>6995.299999999999</v>
      </c>
      <c r="M10" s="10">
        <v>2141.6</v>
      </c>
      <c r="N10" s="10">
        <v>1860</v>
      </c>
      <c r="O10" s="10">
        <v>1884.5</v>
      </c>
      <c r="P10" s="11">
        <f>SUM(M10:O10)</f>
        <v>5886.1</v>
      </c>
      <c r="Q10" s="10">
        <v>2524.4</v>
      </c>
      <c r="R10" s="10">
        <v>2114.4</v>
      </c>
      <c r="S10" s="10">
        <v>2948</v>
      </c>
      <c r="T10" s="11">
        <f>SUM(Q10:S10)</f>
        <v>7586.8</v>
      </c>
    </row>
    <row r="11" spans="1:20" s="25" customFormat="1" ht="40.5" customHeight="1">
      <c r="A11" s="15" t="s">
        <v>30</v>
      </c>
      <c r="B11" s="16" t="s">
        <v>31</v>
      </c>
      <c r="C11" s="17">
        <v>2200</v>
      </c>
      <c r="D11" s="18">
        <f>SUM(H11,L11,P11,T11)</f>
        <v>2200</v>
      </c>
      <c r="E11" s="15"/>
      <c r="F11" s="15"/>
      <c r="G11" s="19"/>
      <c r="H11" s="20"/>
      <c r="I11" s="21"/>
      <c r="J11" s="21"/>
      <c r="K11" s="21"/>
      <c r="L11" s="22"/>
      <c r="M11" s="17"/>
      <c r="N11" s="23"/>
      <c r="O11" s="17">
        <v>2200</v>
      </c>
      <c r="P11" s="24">
        <f>SUM(M11,O11)</f>
        <v>2200</v>
      </c>
      <c r="Q11" s="30"/>
      <c r="R11" s="30"/>
      <c r="S11" s="30"/>
      <c r="T11" s="34"/>
    </row>
    <row r="12" spans="1:20" s="25" customFormat="1" ht="24">
      <c r="A12" s="15" t="s">
        <v>32</v>
      </c>
      <c r="B12" s="16" t="s">
        <v>33</v>
      </c>
      <c r="C12" s="17">
        <v>4383</v>
      </c>
      <c r="D12" s="18">
        <f>SUM(H12,L12,P12,T12)</f>
        <v>4383</v>
      </c>
      <c r="E12" s="17">
        <v>386</v>
      </c>
      <c r="F12" s="17">
        <v>369</v>
      </c>
      <c r="G12" s="17">
        <v>0</v>
      </c>
      <c r="H12" s="24">
        <f>SUM(E12:G12)</f>
        <v>755</v>
      </c>
      <c r="I12" s="17">
        <v>318</v>
      </c>
      <c r="J12" s="17">
        <v>158</v>
      </c>
      <c r="K12" s="17">
        <v>316</v>
      </c>
      <c r="L12" s="24">
        <f>SUM(I12:K12)</f>
        <v>792</v>
      </c>
      <c r="M12" s="17">
        <v>158</v>
      </c>
      <c r="N12" s="17">
        <v>158</v>
      </c>
      <c r="O12" s="17">
        <v>158</v>
      </c>
      <c r="P12" s="24">
        <f>SUM(M12:O12)</f>
        <v>474</v>
      </c>
      <c r="Q12" s="17">
        <v>282</v>
      </c>
      <c r="R12" s="17">
        <v>316</v>
      </c>
      <c r="S12" s="17">
        <v>1764</v>
      </c>
      <c r="T12" s="26">
        <f>SUM(Q12:S12)</f>
        <v>2362</v>
      </c>
    </row>
    <row r="13" spans="1:20" s="25" customFormat="1" ht="24">
      <c r="A13" s="15" t="s">
        <v>34</v>
      </c>
      <c r="B13" s="16" t="s">
        <v>35</v>
      </c>
      <c r="C13" s="17">
        <v>0</v>
      </c>
      <c r="D13" s="17">
        <f>SUM(H13,L13,P13,T13)</f>
        <v>0</v>
      </c>
      <c r="E13" s="17">
        <v>0</v>
      </c>
      <c r="F13" s="17">
        <v>0</v>
      </c>
      <c r="G13" s="17">
        <v>0</v>
      </c>
      <c r="H13" s="24">
        <f>SUM(E13:G13)</f>
        <v>0</v>
      </c>
      <c r="I13" s="17">
        <v>0</v>
      </c>
      <c r="J13" s="17">
        <v>0</v>
      </c>
      <c r="K13" s="17">
        <v>0</v>
      </c>
      <c r="L13" s="24">
        <f>SUM(I13:K13)</f>
        <v>0</v>
      </c>
      <c r="M13" s="17">
        <v>0</v>
      </c>
      <c r="N13" s="17">
        <v>0</v>
      </c>
      <c r="O13" s="17">
        <v>0</v>
      </c>
      <c r="P13" s="24">
        <f>SUM(M13:O13)</f>
        <v>0</v>
      </c>
      <c r="Q13" s="17">
        <v>0</v>
      </c>
      <c r="R13" s="17">
        <v>0</v>
      </c>
      <c r="S13" s="17">
        <v>0</v>
      </c>
      <c r="T13" s="26">
        <f>SUM(Q13:S13)</f>
        <v>0</v>
      </c>
    </row>
    <row r="14" spans="1:20" s="25" customFormat="1" ht="24">
      <c r="A14" s="15" t="s">
        <v>36</v>
      </c>
      <c r="B14" s="16" t="s">
        <v>37</v>
      </c>
      <c r="C14" s="17">
        <f aca="true" t="shared" si="0" ref="C14:T14">SUM(C10:C13)</f>
        <v>30000</v>
      </c>
      <c r="D14" s="17">
        <f t="shared" si="0"/>
        <v>31587.999999999996</v>
      </c>
      <c r="E14" s="17">
        <f t="shared" si="0"/>
        <v>1672.2</v>
      </c>
      <c r="F14" s="17">
        <f t="shared" si="0"/>
        <v>2288.7</v>
      </c>
      <c r="G14" s="17">
        <f t="shared" si="0"/>
        <v>1330.9</v>
      </c>
      <c r="H14" s="27">
        <f t="shared" si="0"/>
        <v>5291.8</v>
      </c>
      <c r="I14" s="28">
        <f t="shared" si="0"/>
        <v>3246</v>
      </c>
      <c r="J14" s="28">
        <f>SUM(J10:J13)</f>
        <v>2110.4</v>
      </c>
      <c r="K14" s="28">
        <f t="shared" si="0"/>
        <v>2430.9</v>
      </c>
      <c r="L14" s="27">
        <f t="shared" si="0"/>
        <v>7787.299999999999</v>
      </c>
      <c r="M14" s="28">
        <f t="shared" si="0"/>
        <v>2299.6</v>
      </c>
      <c r="N14" s="28">
        <f t="shared" si="0"/>
        <v>2018</v>
      </c>
      <c r="O14" s="28">
        <f t="shared" si="0"/>
        <v>4242.5</v>
      </c>
      <c r="P14" s="27">
        <f t="shared" si="0"/>
        <v>8560.1</v>
      </c>
      <c r="Q14" s="28">
        <f t="shared" si="0"/>
        <v>2806.4</v>
      </c>
      <c r="R14" s="28">
        <f t="shared" si="0"/>
        <v>2430.4</v>
      </c>
      <c r="S14" s="28">
        <f t="shared" si="0"/>
        <v>4712</v>
      </c>
      <c r="T14" s="27">
        <f t="shared" si="0"/>
        <v>9948.8</v>
      </c>
    </row>
    <row r="15" spans="1:20" s="12" customFormat="1" ht="12">
      <c r="A15" s="8" t="s">
        <v>38</v>
      </c>
      <c r="B15" s="9" t="s">
        <v>39</v>
      </c>
      <c r="C15" s="10">
        <v>30140</v>
      </c>
      <c r="D15" s="10">
        <v>31080.2</v>
      </c>
      <c r="E15" s="10">
        <v>1027.7</v>
      </c>
      <c r="F15" s="10">
        <v>2433</v>
      </c>
      <c r="G15" s="10">
        <v>1732.4</v>
      </c>
      <c r="H15" s="27">
        <f>SUM(E15:G15)</f>
        <v>5193.1</v>
      </c>
      <c r="I15" s="13">
        <v>2210</v>
      </c>
      <c r="J15" s="13">
        <v>2729.8</v>
      </c>
      <c r="K15" s="13">
        <v>3005.8</v>
      </c>
      <c r="L15" s="29">
        <f>SUM(I15:K15)</f>
        <v>7945.6</v>
      </c>
      <c r="M15" s="13">
        <v>2009.8</v>
      </c>
      <c r="N15" s="13">
        <v>1960</v>
      </c>
      <c r="O15" s="13">
        <v>3900</v>
      </c>
      <c r="P15" s="29">
        <f>SUM(M15:O15)</f>
        <v>7869.8</v>
      </c>
      <c r="Q15" s="10">
        <v>2546.9</v>
      </c>
      <c r="R15" s="10">
        <v>2743</v>
      </c>
      <c r="S15" s="10">
        <v>4781.8</v>
      </c>
      <c r="T15" s="11">
        <f>SUM(Q15:S15)</f>
        <v>10071.7</v>
      </c>
    </row>
    <row r="16" spans="1:20" s="25" customFormat="1" ht="36">
      <c r="A16" s="15" t="s">
        <v>40</v>
      </c>
      <c r="B16" s="16" t="s">
        <v>41</v>
      </c>
      <c r="C16" s="17">
        <v>370</v>
      </c>
      <c r="D16" s="17">
        <f>SUM(L16,P16,T16)</f>
        <v>370</v>
      </c>
      <c r="E16" s="15"/>
      <c r="F16" s="15"/>
      <c r="G16" s="15"/>
      <c r="H16" s="15"/>
      <c r="I16" s="17">
        <v>92.5</v>
      </c>
      <c r="J16" s="17">
        <v>0</v>
      </c>
      <c r="K16" s="17">
        <v>0</v>
      </c>
      <c r="L16" s="26">
        <f>SUM(I16:K16)</f>
        <v>92.5</v>
      </c>
      <c r="M16" s="17">
        <v>92.5</v>
      </c>
      <c r="N16" s="23">
        <v>0</v>
      </c>
      <c r="O16" s="23">
        <v>0</v>
      </c>
      <c r="P16" s="31">
        <f>SUM(M16:O16)</f>
        <v>92.5</v>
      </c>
      <c r="Q16" s="17">
        <v>92.5</v>
      </c>
      <c r="R16" s="21"/>
      <c r="S16" s="17">
        <v>92.5</v>
      </c>
      <c r="T16" s="31">
        <f>SUM(Q16:S16)</f>
        <v>185</v>
      </c>
    </row>
    <row r="17" spans="1:20" s="25" customFormat="1" ht="24">
      <c r="A17" s="15" t="s">
        <v>42</v>
      </c>
      <c r="B17" s="16" t="s">
        <v>43</v>
      </c>
      <c r="C17" s="17">
        <f>SUM(C15:C16)</f>
        <v>30510</v>
      </c>
      <c r="D17" s="17">
        <f>SUM(D15:D16)</f>
        <v>31450.2</v>
      </c>
      <c r="E17" s="17">
        <f aca="true" t="shared" si="1" ref="E17:T17">SUM(E15:E16)</f>
        <v>1027.7</v>
      </c>
      <c r="F17" s="17">
        <f t="shared" si="1"/>
        <v>2433</v>
      </c>
      <c r="G17" s="17">
        <f t="shared" si="1"/>
        <v>1732.4</v>
      </c>
      <c r="H17" s="31">
        <f t="shared" si="1"/>
        <v>5193.1</v>
      </c>
      <c r="I17" s="17">
        <f>SUM(I15:I16)</f>
        <v>2302.5</v>
      </c>
      <c r="J17" s="17">
        <f t="shared" si="1"/>
        <v>2729.8</v>
      </c>
      <c r="K17" s="17">
        <f>SUM(K15:K16)</f>
        <v>3005.8</v>
      </c>
      <c r="L17" s="31">
        <f t="shared" si="1"/>
        <v>8038.1</v>
      </c>
      <c r="M17" s="17">
        <f t="shared" si="1"/>
        <v>2102.3</v>
      </c>
      <c r="N17" s="17">
        <f t="shared" si="1"/>
        <v>1960</v>
      </c>
      <c r="O17" s="17">
        <f t="shared" si="1"/>
        <v>3900</v>
      </c>
      <c r="P17" s="31">
        <f t="shared" si="1"/>
        <v>7962.3</v>
      </c>
      <c r="Q17" s="17">
        <f t="shared" si="1"/>
        <v>2639.4</v>
      </c>
      <c r="R17" s="17">
        <f t="shared" si="1"/>
        <v>2743</v>
      </c>
      <c r="S17" s="17">
        <f t="shared" si="1"/>
        <v>4874.3</v>
      </c>
      <c r="T17" s="31">
        <f t="shared" si="1"/>
        <v>10256.7</v>
      </c>
    </row>
    <row r="18" spans="1:20" s="25" customFormat="1" ht="24">
      <c r="A18" s="15" t="s">
        <v>44</v>
      </c>
      <c r="B18" s="16" t="s">
        <v>45</v>
      </c>
      <c r="C18" s="17">
        <f>C14-C17</f>
        <v>-510</v>
      </c>
      <c r="D18" s="17">
        <f>D14-D17</f>
        <v>137.79999999999563</v>
      </c>
      <c r="E18" s="17">
        <f aca="true" t="shared" si="2" ref="E18:T18">E14-E17</f>
        <v>644.5</v>
      </c>
      <c r="F18" s="17">
        <f t="shared" si="2"/>
        <v>-144.30000000000018</v>
      </c>
      <c r="G18" s="17">
        <f t="shared" si="2"/>
        <v>-401.5</v>
      </c>
      <c r="H18" s="31">
        <f t="shared" si="2"/>
        <v>98.69999999999982</v>
      </c>
      <c r="I18" s="17">
        <f t="shared" si="2"/>
        <v>943.5</v>
      </c>
      <c r="J18" s="17">
        <f t="shared" si="2"/>
        <v>-619.4000000000001</v>
      </c>
      <c r="K18" s="17">
        <f t="shared" si="2"/>
        <v>-574.9000000000001</v>
      </c>
      <c r="L18" s="31">
        <f t="shared" si="2"/>
        <v>-250.8000000000011</v>
      </c>
      <c r="M18" s="17">
        <f t="shared" si="2"/>
        <v>197.29999999999973</v>
      </c>
      <c r="N18" s="17">
        <f t="shared" si="2"/>
        <v>58</v>
      </c>
      <c r="O18" s="17">
        <f t="shared" si="2"/>
        <v>342.5</v>
      </c>
      <c r="P18" s="31">
        <f t="shared" si="2"/>
        <v>597.8000000000002</v>
      </c>
      <c r="Q18" s="17">
        <f t="shared" si="2"/>
        <v>167</v>
      </c>
      <c r="R18" s="17">
        <f t="shared" si="2"/>
        <v>-312.5999999999999</v>
      </c>
      <c r="S18" s="17">
        <f t="shared" si="2"/>
        <v>-162.30000000000018</v>
      </c>
      <c r="T18" s="31">
        <f t="shared" si="2"/>
        <v>-307.90000000000146</v>
      </c>
    </row>
    <row r="19" spans="1:20" s="25" customFormat="1" ht="24">
      <c r="A19" s="15" t="s">
        <v>46</v>
      </c>
      <c r="B19" s="16" t="s">
        <v>47</v>
      </c>
      <c r="C19" s="32"/>
      <c r="D19" s="17">
        <f>SUM(D9,D18)</f>
        <v>377.29999999999563</v>
      </c>
      <c r="E19" s="17">
        <f aca="true" t="shared" si="3" ref="E19:T19">SUM(E9,E18)</f>
        <v>884</v>
      </c>
      <c r="F19" s="17">
        <f t="shared" si="3"/>
        <v>739.6999999999998</v>
      </c>
      <c r="G19" s="17">
        <f t="shared" si="3"/>
        <v>338.20000000000005</v>
      </c>
      <c r="H19" s="31">
        <f t="shared" si="3"/>
        <v>338.1999999999998</v>
      </c>
      <c r="I19" s="17">
        <f t="shared" si="3"/>
        <v>1281.7</v>
      </c>
      <c r="J19" s="17">
        <f t="shared" si="3"/>
        <v>662.3</v>
      </c>
      <c r="K19" s="17">
        <f t="shared" si="3"/>
        <v>87.39999999999986</v>
      </c>
      <c r="L19" s="31">
        <f t="shared" si="3"/>
        <v>87.3999999999989</v>
      </c>
      <c r="M19" s="17">
        <f t="shared" si="3"/>
        <v>284.6999999999997</v>
      </c>
      <c r="N19" s="17">
        <f t="shared" si="3"/>
        <v>342.7</v>
      </c>
      <c r="O19" s="17">
        <f t="shared" si="3"/>
        <v>685.2</v>
      </c>
      <c r="P19" s="31">
        <f t="shared" si="3"/>
        <v>685.2000000000002</v>
      </c>
      <c r="Q19" s="17">
        <f t="shared" si="3"/>
        <v>852.2</v>
      </c>
      <c r="R19" s="17">
        <f t="shared" si="3"/>
        <v>539.6000000000001</v>
      </c>
      <c r="S19" s="17">
        <f t="shared" si="3"/>
        <v>377.29999999999984</v>
      </c>
      <c r="T19" s="31">
        <f t="shared" si="3"/>
        <v>377.2999999999986</v>
      </c>
    </row>
    <row r="20" spans="1:20" s="25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5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5" s="12" customFormat="1" ht="12">
      <c r="A23" s="12" t="s">
        <v>52</v>
      </c>
      <c r="B23" s="7"/>
      <c r="E23" s="12" t="s">
        <v>53</v>
      </c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6">
    <mergeCell ref="A1:T1"/>
    <mergeCell ref="A2:T2"/>
    <mergeCell ref="E6:G6"/>
    <mergeCell ref="I6:K6"/>
    <mergeCell ref="M6:O6"/>
    <mergeCell ref="Q6:S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B7">
      <selection activeCell="D15" sqref="D15"/>
    </sheetView>
  </sheetViews>
  <sheetFormatPr defaultColWidth="9.140625" defaultRowHeight="12.75"/>
  <cols>
    <col min="1" max="1" width="26.28125" style="0" customWidth="1"/>
    <col min="2" max="2" width="4.57421875" style="33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s="1" customFormat="1" ht="14.25">
      <c r="A2" s="35" t="s">
        <v>62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" s="2" customFormat="1" ht="15">
      <c r="A3" s="2" t="s">
        <v>0</v>
      </c>
      <c r="B3" s="3"/>
    </row>
    <row r="4" spans="1:2" s="2" customFormat="1" ht="15">
      <c r="A4" s="2" t="s">
        <v>61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36" t="s">
        <v>6</v>
      </c>
      <c r="F6" s="36"/>
      <c r="G6" s="36"/>
      <c r="H6" s="4" t="s">
        <v>7</v>
      </c>
      <c r="I6" s="36" t="s">
        <v>8</v>
      </c>
      <c r="J6" s="36"/>
      <c r="K6" s="36"/>
      <c r="L6" s="4" t="s">
        <v>9</v>
      </c>
      <c r="M6" s="36" t="s">
        <v>10</v>
      </c>
      <c r="N6" s="36"/>
      <c r="O6" s="36"/>
      <c r="P6" s="4" t="s">
        <v>11</v>
      </c>
      <c r="Q6" s="36" t="s">
        <v>12</v>
      </c>
      <c r="R6" s="36"/>
      <c r="S6" s="36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239.5</v>
      </c>
      <c r="E9" s="10">
        <v>239.5</v>
      </c>
      <c r="F9" s="10">
        <v>884</v>
      </c>
      <c r="G9" s="10">
        <v>739.7</v>
      </c>
      <c r="H9" s="11">
        <v>239.5</v>
      </c>
      <c r="I9" s="10">
        <v>338.2</v>
      </c>
      <c r="J9" s="10">
        <v>1439.7</v>
      </c>
      <c r="K9" s="10">
        <v>820.3</v>
      </c>
      <c r="L9" s="11">
        <v>338.2</v>
      </c>
      <c r="M9" s="10">
        <v>245.4</v>
      </c>
      <c r="N9" s="10">
        <v>442.7</v>
      </c>
      <c r="O9" s="10">
        <v>500.7</v>
      </c>
      <c r="P9" s="11">
        <v>245.4</v>
      </c>
      <c r="Q9" s="10">
        <v>843.2</v>
      </c>
      <c r="R9" s="10">
        <v>1010.2</v>
      </c>
      <c r="S9" s="10">
        <v>539.6</v>
      </c>
      <c r="T9" s="11">
        <v>843.2</v>
      </c>
    </row>
    <row r="10" spans="1:20" s="12" customFormat="1" ht="12">
      <c r="A10" s="8" t="s">
        <v>28</v>
      </c>
      <c r="B10" s="9" t="s">
        <v>29</v>
      </c>
      <c r="C10" s="10">
        <v>23417</v>
      </c>
      <c r="D10" s="13">
        <f>SUM(H10,L10,P10,T10)</f>
        <v>25004.999999999996</v>
      </c>
      <c r="E10" s="10">
        <v>1286.2</v>
      </c>
      <c r="F10" s="10">
        <v>1919.7</v>
      </c>
      <c r="G10" s="10">
        <v>1330.9</v>
      </c>
      <c r="H10" s="14">
        <f>SUM(E10:G10)</f>
        <v>4536.8</v>
      </c>
      <c r="I10" s="10">
        <v>2928</v>
      </c>
      <c r="J10" s="10">
        <v>1952.4</v>
      </c>
      <c r="K10" s="10">
        <v>2114.9</v>
      </c>
      <c r="L10" s="11">
        <f>SUM(I10:K10)</f>
        <v>6995.299999999999</v>
      </c>
      <c r="M10" s="10">
        <v>2141.6</v>
      </c>
      <c r="N10" s="10">
        <v>1860</v>
      </c>
      <c r="O10" s="10">
        <v>1884.5</v>
      </c>
      <c r="P10" s="11">
        <f>SUM(M10:O10)</f>
        <v>5886.1</v>
      </c>
      <c r="Q10" s="10">
        <v>2524.4</v>
      </c>
      <c r="R10" s="10">
        <v>2114.4</v>
      </c>
      <c r="S10" s="10">
        <v>2948</v>
      </c>
      <c r="T10" s="11">
        <f>SUM(Q10:S10)</f>
        <v>7586.8</v>
      </c>
    </row>
    <row r="11" spans="1:20" s="25" customFormat="1" ht="40.5" customHeight="1">
      <c r="A11" s="15" t="s">
        <v>30</v>
      </c>
      <c r="B11" s="16" t="s">
        <v>31</v>
      </c>
      <c r="C11" s="17">
        <v>2200</v>
      </c>
      <c r="D11" s="18">
        <f>SUM(H11,L11,P11,T11)</f>
        <v>2200</v>
      </c>
      <c r="E11" s="15"/>
      <c r="F11" s="15"/>
      <c r="G11" s="19"/>
      <c r="H11" s="20"/>
      <c r="I11" s="21"/>
      <c r="J11" s="21"/>
      <c r="K11" s="21"/>
      <c r="L11" s="22"/>
      <c r="M11" s="17"/>
      <c r="N11" s="23"/>
      <c r="O11" s="17">
        <v>2200</v>
      </c>
      <c r="P11" s="24">
        <f>SUM(M11,O11)</f>
        <v>2200</v>
      </c>
      <c r="Q11" s="30"/>
      <c r="R11" s="30"/>
      <c r="S11" s="30"/>
      <c r="T11" s="34"/>
    </row>
    <row r="12" spans="1:20" s="25" customFormat="1" ht="24">
      <c r="A12" s="15" t="s">
        <v>32</v>
      </c>
      <c r="B12" s="16" t="s">
        <v>33</v>
      </c>
      <c r="C12" s="17">
        <v>4383</v>
      </c>
      <c r="D12" s="18">
        <f>SUM(H12,L12,P12,T12)</f>
        <v>4383</v>
      </c>
      <c r="E12" s="17">
        <v>386</v>
      </c>
      <c r="F12" s="17">
        <v>369</v>
      </c>
      <c r="G12" s="17">
        <v>0</v>
      </c>
      <c r="H12" s="24">
        <f>SUM(E12:G12)</f>
        <v>755</v>
      </c>
      <c r="I12" s="17">
        <v>318</v>
      </c>
      <c r="J12" s="17">
        <v>158</v>
      </c>
      <c r="K12" s="17">
        <v>316</v>
      </c>
      <c r="L12" s="24">
        <f>SUM(I12:K12)</f>
        <v>792</v>
      </c>
      <c r="M12" s="17">
        <v>158</v>
      </c>
      <c r="N12" s="17">
        <v>158</v>
      </c>
      <c r="O12" s="17">
        <v>158</v>
      </c>
      <c r="P12" s="24">
        <f>SUM(M12:O12)</f>
        <v>474</v>
      </c>
      <c r="Q12" s="17">
        <v>282</v>
      </c>
      <c r="R12" s="17">
        <v>316</v>
      </c>
      <c r="S12" s="17">
        <v>1764</v>
      </c>
      <c r="T12" s="26">
        <f>SUM(Q12:S12)</f>
        <v>2362</v>
      </c>
    </row>
    <row r="13" spans="1:20" s="25" customFormat="1" ht="24">
      <c r="A13" s="15" t="s">
        <v>34</v>
      </c>
      <c r="B13" s="16" t="s">
        <v>35</v>
      </c>
      <c r="C13" s="17">
        <v>0</v>
      </c>
      <c r="D13" s="17">
        <f>SUM(H13,L13,P13,T13)</f>
        <v>0</v>
      </c>
      <c r="E13" s="17">
        <v>0</v>
      </c>
      <c r="F13" s="17">
        <v>0</v>
      </c>
      <c r="G13" s="17">
        <v>0</v>
      </c>
      <c r="H13" s="24">
        <f>SUM(E13:G13)</f>
        <v>0</v>
      </c>
      <c r="I13" s="17">
        <v>0</v>
      </c>
      <c r="J13" s="17">
        <v>0</v>
      </c>
      <c r="K13" s="17">
        <v>0</v>
      </c>
      <c r="L13" s="24">
        <f>SUM(I13:K13)</f>
        <v>0</v>
      </c>
      <c r="M13" s="17">
        <v>0</v>
      </c>
      <c r="N13" s="17">
        <v>0</v>
      </c>
      <c r="O13" s="17">
        <v>0</v>
      </c>
      <c r="P13" s="24">
        <f>SUM(M13:O13)</f>
        <v>0</v>
      </c>
      <c r="Q13" s="17">
        <v>0</v>
      </c>
      <c r="R13" s="17">
        <v>0</v>
      </c>
      <c r="S13" s="17">
        <v>0</v>
      </c>
      <c r="T13" s="26">
        <f>SUM(Q13:S13)</f>
        <v>0</v>
      </c>
    </row>
    <row r="14" spans="1:20" s="25" customFormat="1" ht="24">
      <c r="A14" s="15" t="s">
        <v>36</v>
      </c>
      <c r="B14" s="16" t="s">
        <v>37</v>
      </c>
      <c r="C14" s="17">
        <f aca="true" t="shared" si="0" ref="C14:T14">SUM(C10:C13)</f>
        <v>30000</v>
      </c>
      <c r="D14" s="17">
        <f t="shared" si="0"/>
        <v>31587.999999999996</v>
      </c>
      <c r="E14" s="17">
        <f t="shared" si="0"/>
        <v>1672.2</v>
      </c>
      <c r="F14" s="17">
        <f t="shared" si="0"/>
        <v>2288.7</v>
      </c>
      <c r="G14" s="17">
        <f t="shared" si="0"/>
        <v>1330.9</v>
      </c>
      <c r="H14" s="27">
        <f t="shared" si="0"/>
        <v>5291.8</v>
      </c>
      <c r="I14" s="28">
        <f t="shared" si="0"/>
        <v>3246</v>
      </c>
      <c r="J14" s="28">
        <f>SUM(J10:J13)</f>
        <v>2110.4</v>
      </c>
      <c r="K14" s="28">
        <f t="shared" si="0"/>
        <v>2430.9</v>
      </c>
      <c r="L14" s="27">
        <f t="shared" si="0"/>
        <v>7787.299999999999</v>
      </c>
      <c r="M14" s="28">
        <f t="shared" si="0"/>
        <v>2299.6</v>
      </c>
      <c r="N14" s="28">
        <f t="shared" si="0"/>
        <v>2018</v>
      </c>
      <c r="O14" s="28">
        <f t="shared" si="0"/>
        <v>4242.5</v>
      </c>
      <c r="P14" s="27">
        <f t="shared" si="0"/>
        <v>8560.1</v>
      </c>
      <c r="Q14" s="28">
        <f t="shared" si="0"/>
        <v>2806.4</v>
      </c>
      <c r="R14" s="28">
        <f t="shared" si="0"/>
        <v>2430.4</v>
      </c>
      <c r="S14" s="28">
        <f t="shared" si="0"/>
        <v>4712</v>
      </c>
      <c r="T14" s="27">
        <f t="shared" si="0"/>
        <v>9948.8</v>
      </c>
    </row>
    <row r="15" spans="1:20" s="12" customFormat="1" ht="12">
      <c r="A15" s="8" t="s">
        <v>38</v>
      </c>
      <c r="B15" s="9" t="s">
        <v>39</v>
      </c>
      <c r="C15" s="10">
        <v>30140</v>
      </c>
      <c r="D15" s="10">
        <v>31080.2</v>
      </c>
      <c r="E15" s="10">
        <v>1027.7</v>
      </c>
      <c r="F15" s="10">
        <v>2433</v>
      </c>
      <c r="G15" s="10">
        <v>1732.4</v>
      </c>
      <c r="H15" s="27">
        <f>SUM(E15:G15)</f>
        <v>5193.1</v>
      </c>
      <c r="I15" s="13">
        <v>2052</v>
      </c>
      <c r="J15" s="13">
        <v>2729.8</v>
      </c>
      <c r="K15" s="13">
        <v>3005.8</v>
      </c>
      <c r="L15" s="29">
        <f>SUM(I15:K15)</f>
        <v>7787.6</v>
      </c>
      <c r="M15" s="13">
        <v>2009.8</v>
      </c>
      <c r="N15" s="13">
        <v>1960</v>
      </c>
      <c r="O15" s="13">
        <v>3900</v>
      </c>
      <c r="P15" s="29">
        <f>SUM(M15:O15)</f>
        <v>7869.8</v>
      </c>
      <c r="Q15" s="10">
        <v>2546.9</v>
      </c>
      <c r="R15" s="10">
        <v>2901</v>
      </c>
      <c r="S15" s="10">
        <v>4781.8</v>
      </c>
      <c r="T15" s="11">
        <f>SUM(Q15:S15)</f>
        <v>10229.7</v>
      </c>
    </row>
    <row r="16" spans="1:20" s="25" customFormat="1" ht="36">
      <c r="A16" s="15" t="s">
        <v>40</v>
      </c>
      <c r="B16" s="16" t="s">
        <v>41</v>
      </c>
      <c r="C16" s="17">
        <v>370</v>
      </c>
      <c r="D16" s="17">
        <f>SUM(L16,P16,T16)</f>
        <v>370</v>
      </c>
      <c r="E16" s="15"/>
      <c r="F16" s="15"/>
      <c r="G16" s="15"/>
      <c r="H16" s="15"/>
      <c r="I16" s="17">
        <v>92.5</v>
      </c>
      <c r="J16" s="17">
        <v>0</v>
      </c>
      <c r="K16" s="17">
        <v>0</v>
      </c>
      <c r="L16" s="26">
        <f>SUM(I16:K16)</f>
        <v>92.5</v>
      </c>
      <c r="M16" s="17">
        <v>92.5</v>
      </c>
      <c r="N16" s="23">
        <v>0</v>
      </c>
      <c r="O16" s="23">
        <v>0</v>
      </c>
      <c r="P16" s="31">
        <f>SUM(M16:O16)</f>
        <v>92.5</v>
      </c>
      <c r="Q16" s="17">
        <v>92.5</v>
      </c>
      <c r="R16" s="21"/>
      <c r="S16" s="17">
        <v>92.5</v>
      </c>
      <c r="T16" s="31">
        <f>SUM(Q16:S16)</f>
        <v>185</v>
      </c>
    </row>
    <row r="17" spans="1:20" s="25" customFormat="1" ht="24">
      <c r="A17" s="15" t="s">
        <v>42</v>
      </c>
      <c r="B17" s="16" t="s">
        <v>43</v>
      </c>
      <c r="C17" s="17">
        <f>SUM(C15:C16)</f>
        <v>30510</v>
      </c>
      <c r="D17" s="17">
        <f>SUM(D15:D16)</f>
        <v>31450.2</v>
      </c>
      <c r="E17" s="17">
        <f aca="true" t="shared" si="1" ref="E17:T17">SUM(E15:E16)</f>
        <v>1027.7</v>
      </c>
      <c r="F17" s="17">
        <f t="shared" si="1"/>
        <v>2433</v>
      </c>
      <c r="G17" s="17">
        <f t="shared" si="1"/>
        <v>1732.4</v>
      </c>
      <c r="H17" s="31">
        <f t="shared" si="1"/>
        <v>5193.1</v>
      </c>
      <c r="I17" s="17">
        <f>SUM(I15:I16)</f>
        <v>2144.5</v>
      </c>
      <c r="J17" s="17">
        <f t="shared" si="1"/>
        <v>2729.8</v>
      </c>
      <c r="K17" s="17">
        <f>SUM(K15:K16)</f>
        <v>3005.8</v>
      </c>
      <c r="L17" s="31">
        <f t="shared" si="1"/>
        <v>7880.1</v>
      </c>
      <c r="M17" s="17">
        <f t="shared" si="1"/>
        <v>2102.3</v>
      </c>
      <c r="N17" s="17">
        <f t="shared" si="1"/>
        <v>1960</v>
      </c>
      <c r="O17" s="17">
        <f t="shared" si="1"/>
        <v>3900</v>
      </c>
      <c r="P17" s="31">
        <f t="shared" si="1"/>
        <v>7962.3</v>
      </c>
      <c r="Q17" s="17">
        <f t="shared" si="1"/>
        <v>2639.4</v>
      </c>
      <c r="R17" s="17">
        <f t="shared" si="1"/>
        <v>2901</v>
      </c>
      <c r="S17" s="17">
        <f t="shared" si="1"/>
        <v>4874.3</v>
      </c>
      <c r="T17" s="31">
        <f t="shared" si="1"/>
        <v>10414.7</v>
      </c>
    </row>
    <row r="18" spans="1:20" s="25" customFormat="1" ht="24">
      <c r="A18" s="15" t="s">
        <v>44</v>
      </c>
      <c r="B18" s="16" t="s">
        <v>45</v>
      </c>
      <c r="C18" s="17">
        <f>C14-C17</f>
        <v>-510</v>
      </c>
      <c r="D18" s="17">
        <f>D14-D17</f>
        <v>137.79999999999563</v>
      </c>
      <c r="E18" s="17">
        <f aca="true" t="shared" si="2" ref="E18:T18">E14-E17</f>
        <v>644.5</v>
      </c>
      <c r="F18" s="17">
        <f t="shared" si="2"/>
        <v>-144.30000000000018</v>
      </c>
      <c r="G18" s="17">
        <f t="shared" si="2"/>
        <v>-401.5</v>
      </c>
      <c r="H18" s="31">
        <f t="shared" si="2"/>
        <v>98.69999999999982</v>
      </c>
      <c r="I18" s="17">
        <f t="shared" si="2"/>
        <v>1101.5</v>
      </c>
      <c r="J18" s="17">
        <f t="shared" si="2"/>
        <v>-619.4000000000001</v>
      </c>
      <c r="K18" s="17">
        <f t="shared" si="2"/>
        <v>-574.9000000000001</v>
      </c>
      <c r="L18" s="31">
        <f t="shared" si="2"/>
        <v>-92.80000000000109</v>
      </c>
      <c r="M18" s="17">
        <f t="shared" si="2"/>
        <v>197.29999999999973</v>
      </c>
      <c r="N18" s="17">
        <f t="shared" si="2"/>
        <v>58</v>
      </c>
      <c r="O18" s="17">
        <f t="shared" si="2"/>
        <v>342.5</v>
      </c>
      <c r="P18" s="31">
        <f t="shared" si="2"/>
        <v>597.8000000000002</v>
      </c>
      <c r="Q18" s="17">
        <f t="shared" si="2"/>
        <v>167</v>
      </c>
      <c r="R18" s="17">
        <f t="shared" si="2"/>
        <v>-470.5999999999999</v>
      </c>
      <c r="S18" s="17">
        <f t="shared" si="2"/>
        <v>-162.30000000000018</v>
      </c>
      <c r="T18" s="31">
        <f t="shared" si="2"/>
        <v>-465.90000000000146</v>
      </c>
    </row>
    <row r="19" spans="1:20" s="25" customFormat="1" ht="24">
      <c r="A19" s="15" t="s">
        <v>46</v>
      </c>
      <c r="B19" s="16" t="s">
        <v>47</v>
      </c>
      <c r="C19" s="32"/>
      <c r="D19" s="17">
        <f>SUM(D9,D18)</f>
        <v>377.29999999999563</v>
      </c>
      <c r="E19" s="17">
        <f aca="true" t="shared" si="3" ref="E19:T19">SUM(E9,E18)</f>
        <v>884</v>
      </c>
      <c r="F19" s="17">
        <f t="shared" si="3"/>
        <v>739.6999999999998</v>
      </c>
      <c r="G19" s="17">
        <f t="shared" si="3"/>
        <v>338.20000000000005</v>
      </c>
      <c r="H19" s="31">
        <f t="shared" si="3"/>
        <v>338.1999999999998</v>
      </c>
      <c r="I19" s="17">
        <f t="shared" si="3"/>
        <v>1439.7</v>
      </c>
      <c r="J19" s="17">
        <f t="shared" si="3"/>
        <v>820.3</v>
      </c>
      <c r="K19" s="17">
        <f t="shared" si="3"/>
        <v>245.39999999999986</v>
      </c>
      <c r="L19" s="31">
        <f t="shared" si="3"/>
        <v>245.3999999999989</v>
      </c>
      <c r="M19" s="17">
        <f t="shared" si="3"/>
        <v>442.6999999999997</v>
      </c>
      <c r="N19" s="17">
        <f t="shared" si="3"/>
        <v>500.7</v>
      </c>
      <c r="O19" s="17">
        <f t="shared" si="3"/>
        <v>843.2</v>
      </c>
      <c r="P19" s="31">
        <f t="shared" si="3"/>
        <v>843.2000000000002</v>
      </c>
      <c r="Q19" s="17">
        <f t="shared" si="3"/>
        <v>1010.2</v>
      </c>
      <c r="R19" s="17">
        <f t="shared" si="3"/>
        <v>539.6000000000001</v>
      </c>
      <c r="S19" s="17">
        <f t="shared" si="3"/>
        <v>377.29999999999984</v>
      </c>
      <c r="T19" s="31">
        <f t="shared" si="3"/>
        <v>377.2999999999986</v>
      </c>
    </row>
    <row r="20" spans="1:20" s="25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5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5" s="12" customFormat="1" ht="12">
      <c r="A23" s="12" t="s">
        <v>52</v>
      </c>
      <c r="B23" s="7"/>
      <c r="E23" s="12" t="s">
        <v>53</v>
      </c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6">
    <mergeCell ref="A1:T1"/>
    <mergeCell ref="A2:T2"/>
    <mergeCell ref="E6:G6"/>
    <mergeCell ref="I6:K6"/>
    <mergeCell ref="M6:O6"/>
    <mergeCell ref="Q6:S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B1">
      <selection activeCell="D4" sqref="D4"/>
    </sheetView>
  </sheetViews>
  <sheetFormatPr defaultColWidth="9.140625" defaultRowHeight="12.75"/>
  <cols>
    <col min="1" max="1" width="26.28125" style="0" customWidth="1"/>
    <col min="2" max="2" width="4.57421875" style="33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s="1" customFormat="1" ht="14.25">
      <c r="A2" s="35" t="s">
        <v>63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" s="2" customFormat="1" ht="15">
      <c r="A3" s="2" t="s">
        <v>0</v>
      </c>
      <c r="B3" s="3"/>
    </row>
    <row r="4" spans="1:2" s="2" customFormat="1" ht="15">
      <c r="A4" s="2" t="s">
        <v>64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36" t="s">
        <v>6</v>
      </c>
      <c r="F6" s="36"/>
      <c r="G6" s="36"/>
      <c r="H6" s="4" t="s">
        <v>7</v>
      </c>
      <c r="I6" s="36" t="s">
        <v>8</v>
      </c>
      <c r="J6" s="36"/>
      <c r="K6" s="36"/>
      <c r="L6" s="4" t="s">
        <v>9</v>
      </c>
      <c r="M6" s="36" t="s">
        <v>10</v>
      </c>
      <c r="N6" s="36"/>
      <c r="O6" s="36"/>
      <c r="P6" s="4" t="s">
        <v>11</v>
      </c>
      <c r="Q6" s="36" t="s">
        <v>12</v>
      </c>
      <c r="R6" s="36"/>
      <c r="S6" s="36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239.5</v>
      </c>
      <c r="E9" s="10">
        <v>239.5</v>
      </c>
      <c r="F9" s="10">
        <v>884</v>
      </c>
      <c r="G9" s="10">
        <v>739.7</v>
      </c>
      <c r="H9" s="11">
        <v>239.5</v>
      </c>
      <c r="I9" s="10">
        <v>338.2</v>
      </c>
      <c r="J9" s="10">
        <v>1439.7</v>
      </c>
      <c r="K9" s="10">
        <v>820.3</v>
      </c>
      <c r="L9" s="11">
        <v>338.2</v>
      </c>
      <c r="M9" s="10">
        <v>245.4</v>
      </c>
      <c r="N9" s="10">
        <v>442.7</v>
      </c>
      <c r="O9" s="10">
        <v>500.7</v>
      </c>
      <c r="P9" s="11">
        <v>245.4</v>
      </c>
      <c r="Q9" s="10">
        <v>843.2</v>
      </c>
      <c r="R9" s="10">
        <v>1010.2</v>
      </c>
      <c r="S9" s="10">
        <v>539.6</v>
      </c>
      <c r="T9" s="11">
        <v>843.2</v>
      </c>
    </row>
    <row r="10" spans="1:20" s="12" customFormat="1" ht="12">
      <c r="A10" s="8" t="s">
        <v>28</v>
      </c>
      <c r="B10" s="9" t="s">
        <v>29</v>
      </c>
      <c r="C10" s="10">
        <v>23417</v>
      </c>
      <c r="D10" s="13">
        <f>SUM(H10,L10,P10,T10)</f>
        <v>25004.999999999996</v>
      </c>
      <c r="E10" s="10">
        <v>1286.2</v>
      </c>
      <c r="F10" s="10">
        <v>1919.7</v>
      </c>
      <c r="G10" s="10">
        <v>1330.9</v>
      </c>
      <c r="H10" s="14">
        <f>SUM(E10:G10)</f>
        <v>4536.8</v>
      </c>
      <c r="I10" s="10">
        <v>2928</v>
      </c>
      <c r="J10" s="10">
        <v>1952.4</v>
      </c>
      <c r="K10" s="10">
        <v>2114.9</v>
      </c>
      <c r="L10" s="11">
        <f>SUM(I10:K10)</f>
        <v>6995.299999999999</v>
      </c>
      <c r="M10" s="10">
        <v>2141.6</v>
      </c>
      <c r="N10" s="10">
        <v>1860</v>
      </c>
      <c r="O10" s="10">
        <v>1884.5</v>
      </c>
      <c r="P10" s="11">
        <f>SUM(M10:O10)</f>
        <v>5886.1</v>
      </c>
      <c r="Q10" s="10">
        <v>2524.4</v>
      </c>
      <c r="R10" s="10">
        <v>2114.4</v>
      </c>
      <c r="S10" s="10">
        <v>2948</v>
      </c>
      <c r="T10" s="11">
        <f>SUM(Q10:S10)</f>
        <v>7586.8</v>
      </c>
    </row>
    <row r="11" spans="1:20" s="25" customFormat="1" ht="40.5" customHeight="1">
      <c r="A11" s="15" t="s">
        <v>30</v>
      </c>
      <c r="B11" s="16" t="s">
        <v>31</v>
      </c>
      <c r="C11" s="17">
        <v>2200</v>
      </c>
      <c r="D11" s="18">
        <f>SUM(H11,L11,P11,T11)</f>
        <v>2200</v>
      </c>
      <c r="E11" s="15"/>
      <c r="F11" s="15"/>
      <c r="G11" s="19"/>
      <c r="H11" s="20"/>
      <c r="I11" s="21"/>
      <c r="J11" s="21"/>
      <c r="K11" s="21"/>
      <c r="L11" s="22"/>
      <c r="M11" s="17"/>
      <c r="N11" s="23"/>
      <c r="O11" s="17">
        <v>2200</v>
      </c>
      <c r="P11" s="24">
        <f>SUM(M11,O11)</f>
        <v>2200</v>
      </c>
      <c r="Q11" s="30"/>
      <c r="R11" s="30"/>
      <c r="S11" s="30"/>
      <c r="T11" s="34"/>
    </row>
    <row r="12" spans="1:20" s="25" customFormat="1" ht="24">
      <c r="A12" s="15" t="s">
        <v>32</v>
      </c>
      <c r="B12" s="16" t="s">
        <v>33</v>
      </c>
      <c r="C12" s="17">
        <v>4383</v>
      </c>
      <c r="D12" s="18">
        <f>SUM(H12,L12,P12,T12)</f>
        <v>4383</v>
      </c>
      <c r="E12" s="17">
        <v>386</v>
      </c>
      <c r="F12" s="17">
        <v>369</v>
      </c>
      <c r="G12" s="17">
        <v>0</v>
      </c>
      <c r="H12" s="24">
        <f>SUM(E12:G12)</f>
        <v>755</v>
      </c>
      <c r="I12" s="17">
        <v>318</v>
      </c>
      <c r="J12" s="17">
        <v>158</v>
      </c>
      <c r="K12" s="17">
        <v>316</v>
      </c>
      <c r="L12" s="24">
        <f>SUM(I12:K12)</f>
        <v>792</v>
      </c>
      <c r="M12" s="17">
        <v>158</v>
      </c>
      <c r="N12" s="17">
        <v>158</v>
      </c>
      <c r="O12" s="17">
        <v>158</v>
      </c>
      <c r="P12" s="24">
        <f>SUM(M12:O12)</f>
        <v>474</v>
      </c>
      <c r="Q12" s="17">
        <v>282</v>
      </c>
      <c r="R12" s="17">
        <v>316</v>
      </c>
      <c r="S12" s="17">
        <v>1764</v>
      </c>
      <c r="T12" s="26">
        <f>SUM(Q12:S12)</f>
        <v>2362</v>
      </c>
    </row>
    <row r="13" spans="1:20" s="25" customFormat="1" ht="24">
      <c r="A13" s="15" t="s">
        <v>34</v>
      </c>
      <c r="B13" s="16" t="s">
        <v>35</v>
      </c>
      <c r="C13" s="17">
        <v>0</v>
      </c>
      <c r="D13" s="17">
        <f>SUM(H13,L13,P13,T13)</f>
        <v>0</v>
      </c>
      <c r="E13" s="17">
        <v>0</v>
      </c>
      <c r="F13" s="17">
        <v>0</v>
      </c>
      <c r="G13" s="17">
        <v>0</v>
      </c>
      <c r="H13" s="24">
        <f>SUM(E13:G13)</f>
        <v>0</v>
      </c>
      <c r="I13" s="17">
        <v>0</v>
      </c>
      <c r="J13" s="17">
        <v>0</v>
      </c>
      <c r="K13" s="17">
        <v>0</v>
      </c>
      <c r="L13" s="24">
        <f>SUM(I13:K13)</f>
        <v>0</v>
      </c>
      <c r="M13" s="17">
        <v>0</v>
      </c>
      <c r="N13" s="17">
        <v>0</v>
      </c>
      <c r="O13" s="17">
        <v>0</v>
      </c>
      <c r="P13" s="24">
        <f>SUM(M13:O13)</f>
        <v>0</v>
      </c>
      <c r="Q13" s="17">
        <v>0</v>
      </c>
      <c r="R13" s="17">
        <v>0</v>
      </c>
      <c r="S13" s="17">
        <v>0</v>
      </c>
      <c r="T13" s="26">
        <f>SUM(Q13:S13)</f>
        <v>0</v>
      </c>
    </row>
    <row r="14" spans="1:20" s="25" customFormat="1" ht="24">
      <c r="A14" s="15" t="s">
        <v>36</v>
      </c>
      <c r="B14" s="16" t="s">
        <v>37</v>
      </c>
      <c r="C14" s="17">
        <f aca="true" t="shared" si="0" ref="C14:T14">SUM(C10:C13)</f>
        <v>30000</v>
      </c>
      <c r="D14" s="17">
        <f t="shared" si="0"/>
        <v>31587.999999999996</v>
      </c>
      <c r="E14" s="17">
        <f t="shared" si="0"/>
        <v>1672.2</v>
      </c>
      <c r="F14" s="17">
        <f t="shared" si="0"/>
        <v>2288.7</v>
      </c>
      <c r="G14" s="17">
        <f t="shared" si="0"/>
        <v>1330.9</v>
      </c>
      <c r="H14" s="27">
        <f t="shared" si="0"/>
        <v>5291.8</v>
      </c>
      <c r="I14" s="28">
        <f t="shared" si="0"/>
        <v>3246</v>
      </c>
      <c r="J14" s="28">
        <f>SUM(J10:J13)</f>
        <v>2110.4</v>
      </c>
      <c r="K14" s="28">
        <f t="shared" si="0"/>
        <v>2430.9</v>
      </c>
      <c r="L14" s="27">
        <f t="shared" si="0"/>
        <v>7787.299999999999</v>
      </c>
      <c r="M14" s="28">
        <f t="shared" si="0"/>
        <v>2299.6</v>
      </c>
      <c r="N14" s="28">
        <f t="shared" si="0"/>
        <v>2018</v>
      </c>
      <c r="O14" s="28">
        <f t="shared" si="0"/>
        <v>4242.5</v>
      </c>
      <c r="P14" s="27">
        <f t="shared" si="0"/>
        <v>8560.1</v>
      </c>
      <c r="Q14" s="28">
        <f t="shared" si="0"/>
        <v>2806.4</v>
      </c>
      <c r="R14" s="28">
        <f t="shared" si="0"/>
        <v>2430.4</v>
      </c>
      <c r="S14" s="28">
        <f t="shared" si="0"/>
        <v>4712</v>
      </c>
      <c r="T14" s="27">
        <f t="shared" si="0"/>
        <v>9948.8</v>
      </c>
    </row>
    <row r="15" spans="1:20" s="12" customFormat="1" ht="12">
      <c r="A15" s="8" t="s">
        <v>38</v>
      </c>
      <c r="B15" s="9" t="s">
        <v>39</v>
      </c>
      <c r="C15" s="10">
        <v>30140</v>
      </c>
      <c r="D15" s="10">
        <v>31080.2</v>
      </c>
      <c r="E15" s="10">
        <v>1027.7</v>
      </c>
      <c r="F15" s="10">
        <v>2433</v>
      </c>
      <c r="G15" s="10">
        <v>1732.4</v>
      </c>
      <c r="H15" s="27">
        <f>SUM(E15:G15)</f>
        <v>5193.1</v>
      </c>
      <c r="I15" s="13">
        <v>2052</v>
      </c>
      <c r="J15" s="13">
        <v>2729.8</v>
      </c>
      <c r="K15" s="13">
        <v>3005.8</v>
      </c>
      <c r="L15" s="29">
        <f>SUM(I15:K15)</f>
        <v>7787.6</v>
      </c>
      <c r="M15" s="13">
        <v>2009.8</v>
      </c>
      <c r="N15" s="13">
        <v>1960</v>
      </c>
      <c r="O15" s="13">
        <v>3900</v>
      </c>
      <c r="P15" s="29">
        <f>SUM(M15:O15)</f>
        <v>7869.8</v>
      </c>
      <c r="Q15" s="10">
        <v>2546.9</v>
      </c>
      <c r="R15" s="10">
        <v>2901</v>
      </c>
      <c r="S15" s="10">
        <v>4781.8</v>
      </c>
      <c r="T15" s="11">
        <f>SUM(Q15:S15)</f>
        <v>10229.7</v>
      </c>
    </row>
    <row r="16" spans="1:20" s="25" customFormat="1" ht="36">
      <c r="A16" s="15" t="s">
        <v>40</v>
      </c>
      <c r="B16" s="16" t="s">
        <v>41</v>
      </c>
      <c r="C16" s="17">
        <v>370</v>
      </c>
      <c r="D16" s="17">
        <f>SUM(L16,P16,T16)</f>
        <v>370</v>
      </c>
      <c r="E16" s="15"/>
      <c r="F16" s="15"/>
      <c r="G16" s="15"/>
      <c r="H16" s="15"/>
      <c r="I16" s="17">
        <v>92.5</v>
      </c>
      <c r="J16" s="17">
        <v>0</v>
      </c>
      <c r="K16" s="17">
        <v>0</v>
      </c>
      <c r="L16" s="26">
        <f>SUM(I16:K16)</f>
        <v>92.5</v>
      </c>
      <c r="M16" s="17">
        <v>92.5</v>
      </c>
      <c r="N16" s="23">
        <v>0</v>
      </c>
      <c r="O16" s="23">
        <v>0</v>
      </c>
      <c r="P16" s="31">
        <f>SUM(M16:O16)</f>
        <v>92.5</v>
      </c>
      <c r="Q16" s="17">
        <v>92.5</v>
      </c>
      <c r="R16" s="21"/>
      <c r="S16" s="17">
        <v>92.5</v>
      </c>
      <c r="T16" s="31">
        <f>SUM(Q16:S16)</f>
        <v>185</v>
      </c>
    </row>
    <row r="17" spans="1:20" s="25" customFormat="1" ht="24">
      <c r="A17" s="15" t="s">
        <v>42</v>
      </c>
      <c r="B17" s="16" t="s">
        <v>43</v>
      </c>
      <c r="C17" s="17">
        <f>SUM(C15:C16)</f>
        <v>30510</v>
      </c>
      <c r="D17" s="17">
        <f>SUM(D15:D16)</f>
        <v>31450.2</v>
      </c>
      <c r="E17" s="17">
        <f aca="true" t="shared" si="1" ref="E17:T17">SUM(E15:E16)</f>
        <v>1027.7</v>
      </c>
      <c r="F17" s="17">
        <f t="shared" si="1"/>
        <v>2433</v>
      </c>
      <c r="G17" s="17">
        <f t="shared" si="1"/>
        <v>1732.4</v>
      </c>
      <c r="H17" s="31">
        <f t="shared" si="1"/>
        <v>5193.1</v>
      </c>
      <c r="I17" s="17">
        <f>SUM(I15:I16)</f>
        <v>2144.5</v>
      </c>
      <c r="J17" s="17">
        <f t="shared" si="1"/>
        <v>2729.8</v>
      </c>
      <c r="K17" s="17">
        <f>SUM(K15:K16)</f>
        <v>3005.8</v>
      </c>
      <c r="L17" s="31">
        <f t="shared" si="1"/>
        <v>7880.1</v>
      </c>
      <c r="M17" s="17">
        <f t="shared" si="1"/>
        <v>2102.3</v>
      </c>
      <c r="N17" s="17">
        <f t="shared" si="1"/>
        <v>1960</v>
      </c>
      <c r="O17" s="17">
        <f t="shared" si="1"/>
        <v>3900</v>
      </c>
      <c r="P17" s="31">
        <f t="shared" si="1"/>
        <v>7962.3</v>
      </c>
      <c r="Q17" s="17">
        <f t="shared" si="1"/>
        <v>2639.4</v>
      </c>
      <c r="R17" s="17">
        <f t="shared" si="1"/>
        <v>2901</v>
      </c>
      <c r="S17" s="17">
        <f t="shared" si="1"/>
        <v>4874.3</v>
      </c>
      <c r="T17" s="31">
        <f t="shared" si="1"/>
        <v>10414.7</v>
      </c>
    </row>
    <row r="18" spans="1:20" s="25" customFormat="1" ht="24">
      <c r="A18" s="15" t="s">
        <v>44</v>
      </c>
      <c r="B18" s="16" t="s">
        <v>45</v>
      </c>
      <c r="C18" s="17">
        <f>C14-C17</f>
        <v>-510</v>
      </c>
      <c r="D18" s="17">
        <f>D14-D17</f>
        <v>137.79999999999563</v>
      </c>
      <c r="E18" s="17">
        <f aca="true" t="shared" si="2" ref="E18:T18">E14-E17</f>
        <v>644.5</v>
      </c>
      <c r="F18" s="17">
        <f t="shared" si="2"/>
        <v>-144.30000000000018</v>
      </c>
      <c r="G18" s="17">
        <f t="shared" si="2"/>
        <v>-401.5</v>
      </c>
      <c r="H18" s="31">
        <f t="shared" si="2"/>
        <v>98.69999999999982</v>
      </c>
      <c r="I18" s="17">
        <f t="shared" si="2"/>
        <v>1101.5</v>
      </c>
      <c r="J18" s="17">
        <f t="shared" si="2"/>
        <v>-619.4000000000001</v>
      </c>
      <c r="K18" s="17">
        <f t="shared" si="2"/>
        <v>-574.9000000000001</v>
      </c>
      <c r="L18" s="31">
        <f t="shared" si="2"/>
        <v>-92.80000000000109</v>
      </c>
      <c r="M18" s="17">
        <f t="shared" si="2"/>
        <v>197.29999999999973</v>
      </c>
      <c r="N18" s="17">
        <f t="shared" si="2"/>
        <v>58</v>
      </c>
      <c r="O18" s="17">
        <f t="shared" si="2"/>
        <v>342.5</v>
      </c>
      <c r="P18" s="31">
        <f t="shared" si="2"/>
        <v>597.8000000000002</v>
      </c>
      <c r="Q18" s="17">
        <f t="shared" si="2"/>
        <v>167</v>
      </c>
      <c r="R18" s="17">
        <f t="shared" si="2"/>
        <v>-470.5999999999999</v>
      </c>
      <c r="S18" s="17">
        <f t="shared" si="2"/>
        <v>-162.30000000000018</v>
      </c>
      <c r="T18" s="31">
        <f t="shared" si="2"/>
        <v>-465.90000000000146</v>
      </c>
    </row>
    <row r="19" spans="1:20" s="25" customFormat="1" ht="24">
      <c r="A19" s="15" t="s">
        <v>46</v>
      </c>
      <c r="B19" s="16" t="s">
        <v>47</v>
      </c>
      <c r="C19" s="32"/>
      <c r="D19" s="17">
        <f>SUM(D9,D18)</f>
        <v>377.29999999999563</v>
      </c>
      <c r="E19" s="17">
        <f aca="true" t="shared" si="3" ref="E19:T19">SUM(E9,E18)</f>
        <v>884</v>
      </c>
      <c r="F19" s="17">
        <f t="shared" si="3"/>
        <v>739.6999999999998</v>
      </c>
      <c r="G19" s="17">
        <f t="shared" si="3"/>
        <v>338.20000000000005</v>
      </c>
      <c r="H19" s="31">
        <f t="shared" si="3"/>
        <v>338.1999999999998</v>
      </c>
      <c r="I19" s="17">
        <f t="shared" si="3"/>
        <v>1439.7</v>
      </c>
      <c r="J19" s="17">
        <f t="shared" si="3"/>
        <v>820.3</v>
      </c>
      <c r="K19" s="17">
        <f t="shared" si="3"/>
        <v>245.39999999999986</v>
      </c>
      <c r="L19" s="31">
        <f t="shared" si="3"/>
        <v>245.3999999999989</v>
      </c>
      <c r="M19" s="17">
        <f t="shared" si="3"/>
        <v>442.6999999999997</v>
      </c>
      <c r="N19" s="17">
        <f t="shared" si="3"/>
        <v>500.7</v>
      </c>
      <c r="O19" s="17">
        <f t="shared" si="3"/>
        <v>843.2</v>
      </c>
      <c r="P19" s="31">
        <f t="shared" si="3"/>
        <v>843.2000000000002</v>
      </c>
      <c r="Q19" s="17">
        <f t="shared" si="3"/>
        <v>1010.2</v>
      </c>
      <c r="R19" s="17">
        <f t="shared" si="3"/>
        <v>539.6000000000001</v>
      </c>
      <c r="S19" s="17">
        <f t="shared" si="3"/>
        <v>377.29999999999984</v>
      </c>
      <c r="T19" s="31">
        <f t="shared" si="3"/>
        <v>377.2999999999986</v>
      </c>
    </row>
    <row r="20" spans="1:20" s="25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5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5" s="12" customFormat="1" ht="12">
      <c r="A23" s="12" t="s">
        <v>52</v>
      </c>
      <c r="B23" s="7"/>
      <c r="E23" s="12" t="s">
        <v>53</v>
      </c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6">
    <mergeCell ref="A1:T1"/>
    <mergeCell ref="A2:T2"/>
    <mergeCell ref="E6:G6"/>
    <mergeCell ref="I6:K6"/>
    <mergeCell ref="M6:O6"/>
    <mergeCell ref="Q6:S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6.28125" style="0" customWidth="1"/>
    <col min="2" max="2" width="4.57421875" style="33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s="1" customFormat="1" ht="14.25">
      <c r="A2" s="35" t="s">
        <v>65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" s="2" customFormat="1" ht="15">
      <c r="A3" s="2" t="s">
        <v>0</v>
      </c>
      <c r="B3" s="3"/>
    </row>
    <row r="4" spans="1:2" s="2" customFormat="1" ht="15">
      <c r="A4" s="2" t="s">
        <v>66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36" t="s">
        <v>6</v>
      </c>
      <c r="F6" s="36"/>
      <c r="G6" s="36"/>
      <c r="H6" s="4" t="s">
        <v>7</v>
      </c>
      <c r="I6" s="36" t="s">
        <v>8</v>
      </c>
      <c r="J6" s="36"/>
      <c r="K6" s="36"/>
      <c r="L6" s="4" t="s">
        <v>9</v>
      </c>
      <c r="M6" s="36" t="s">
        <v>10</v>
      </c>
      <c r="N6" s="36"/>
      <c r="O6" s="36"/>
      <c r="P6" s="4" t="s">
        <v>11</v>
      </c>
      <c r="Q6" s="36" t="s">
        <v>12</v>
      </c>
      <c r="R6" s="36"/>
      <c r="S6" s="36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239.5</v>
      </c>
      <c r="E9" s="10">
        <v>239.5</v>
      </c>
      <c r="F9" s="10">
        <v>884</v>
      </c>
      <c r="G9" s="10">
        <v>739.7</v>
      </c>
      <c r="H9" s="11">
        <v>239.5</v>
      </c>
      <c r="I9" s="10">
        <v>338.2</v>
      </c>
      <c r="J9" s="10">
        <v>1439.7</v>
      </c>
      <c r="K9" s="10">
        <v>820.3</v>
      </c>
      <c r="L9" s="11">
        <v>338.2</v>
      </c>
      <c r="M9" s="10">
        <v>245.4</v>
      </c>
      <c r="N9" s="10">
        <v>442.7</v>
      </c>
      <c r="O9" s="10">
        <v>500.7</v>
      </c>
      <c r="P9" s="11">
        <v>245.4</v>
      </c>
      <c r="Q9" s="10">
        <v>843.2</v>
      </c>
      <c r="R9" s="10">
        <v>1010.2</v>
      </c>
      <c r="S9" s="10">
        <v>539.6</v>
      </c>
      <c r="T9" s="11">
        <v>843.2</v>
      </c>
    </row>
    <row r="10" spans="1:20" s="12" customFormat="1" ht="12">
      <c r="A10" s="8" t="s">
        <v>28</v>
      </c>
      <c r="B10" s="9" t="s">
        <v>29</v>
      </c>
      <c r="C10" s="10">
        <v>23417</v>
      </c>
      <c r="D10" s="13">
        <f>SUM(H10,L10,P10,T10)</f>
        <v>25004.999999999996</v>
      </c>
      <c r="E10" s="10">
        <v>1286.2</v>
      </c>
      <c r="F10" s="10">
        <v>1919.7</v>
      </c>
      <c r="G10" s="10">
        <v>1330.9</v>
      </c>
      <c r="H10" s="14">
        <f>SUM(E10:G10)</f>
        <v>4536.8</v>
      </c>
      <c r="I10" s="10">
        <v>2928</v>
      </c>
      <c r="J10" s="10">
        <v>1952.4</v>
      </c>
      <c r="K10" s="10">
        <v>2114.9</v>
      </c>
      <c r="L10" s="11">
        <f>SUM(I10:K10)</f>
        <v>6995.299999999999</v>
      </c>
      <c r="M10" s="10">
        <v>2141.6</v>
      </c>
      <c r="N10" s="10">
        <v>1860</v>
      </c>
      <c r="O10" s="10">
        <v>1884.5</v>
      </c>
      <c r="P10" s="11">
        <f>SUM(M10:O10)</f>
        <v>5886.1</v>
      </c>
      <c r="Q10" s="10">
        <v>2524.4</v>
      </c>
      <c r="R10" s="10">
        <v>2114.4</v>
      </c>
      <c r="S10" s="10">
        <v>2948</v>
      </c>
      <c r="T10" s="11">
        <f>SUM(Q10:S10)</f>
        <v>7586.8</v>
      </c>
    </row>
    <row r="11" spans="1:20" s="25" customFormat="1" ht="40.5" customHeight="1">
      <c r="A11" s="15" t="s">
        <v>30</v>
      </c>
      <c r="B11" s="16" t="s">
        <v>31</v>
      </c>
      <c r="C11" s="17">
        <v>2200</v>
      </c>
      <c r="D11" s="18">
        <f>SUM(H11,L11,P11,T11)</f>
        <v>2200</v>
      </c>
      <c r="E11" s="15"/>
      <c r="F11" s="15"/>
      <c r="G11" s="19"/>
      <c r="H11" s="20"/>
      <c r="I11" s="21"/>
      <c r="J11" s="21"/>
      <c r="K11" s="21"/>
      <c r="L11" s="22"/>
      <c r="M11" s="17"/>
      <c r="N11" s="23"/>
      <c r="O11" s="17">
        <v>2200</v>
      </c>
      <c r="P11" s="24">
        <f>SUM(M11,O11)</f>
        <v>2200</v>
      </c>
      <c r="Q11" s="30"/>
      <c r="R11" s="30"/>
      <c r="S11" s="30"/>
      <c r="T11" s="34"/>
    </row>
    <row r="12" spans="1:20" s="25" customFormat="1" ht="24">
      <c r="A12" s="15" t="s">
        <v>32</v>
      </c>
      <c r="B12" s="16" t="s">
        <v>33</v>
      </c>
      <c r="C12" s="17">
        <v>4383</v>
      </c>
      <c r="D12" s="18">
        <f>SUM(H12,L12,P12,T12)</f>
        <v>4383</v>
      </c>
      <c r="E12" s="17">
        <v>386</v>
      </c>
      <c r="F12" s="17">
        <v>369</v>
      </c>
      <c r="G12" s="17">
        <v>0</v>
      </c>
      <c r="H12" s="24">
        <f>SUM(E12:G12)</f>
        <v>755</v>
      </c>
      <c r="I12" s="17">
        <v>318</v>
      </c>
      <c r="J12" s="17">
        <v>158</v>
      </c>
      <c r="K12" s="17">
        <v>316</v>
      </c>
      <c r="L12" s="24">
        <f>SUM(I12:K12)</f>
        <v>792</v>
      </c>
      <c r="M12" s="17">
        <v>158</v>
      </c>
      <c r="N12" s="17">
        <v>158</v>
      </c>
      <c r="O12" s="17">
        <v>158</v>
      </c>
      <c r="P12" s="24">
        <f>SUM(M12:O12)</f>
        <v>474</v>
      </c>
      <c r="Q12" s="17">
        <v>282</v>
      </c>
      <c r="R12" s="17">
        <v>316</v>
      </c>
      <c r="S12" s="17">
        <v>1764</v>
      </c>
      <c r="T12" s="26">
        <f>SUM(Q12:S12)</f>
        <v>2362</v>
      </c>
    </row>
    <row r="13" spans="1:20" s="25" customFormat="1" ht="24">
      <c r="A13" s="15" t="s">
        <v>34</v>
      </c>
      <c r="B13" s="16" t="s">
        <v>35</v>
      </c>
      <c r="C13" s="17">
        <v>0</v>
      </c>
      <c r="D13" s="17">
        <f>SUM(H13,L13,P13,T13)</f>
        <v>0</v>
      </c>
      <c r="E13" s="17">
        <v>0</v>
      </c>
      <c r="F13" s="17">
        <v>0</v>
      </c>
      <c r="G13" s="17">
        <v>0</v>
      </c>
      <c r="H13" s="24">
        <f>SUM(E13:G13)</f>
        <v>0</v>
      </c>
      <c r="I13" s="17">
        <v>0</v>
      </c>
      <c r="J13" s="17">
        <v>0</v>
      </c>
      <c r="K13" s="17">
        <v>0</v>
      </c>
      <c r="L13" s="24">
        <f>SUM(I13:K13)</f>
        <v>0</v>
      </c>
      <c r="M13" s="17">
        <v>0</v>
      </c>
      <c r="N13" s="17">
        <v>0</v>
      </c>
      <c r="O13" s="17">
        <v>0</v>
      </c>
      <c r="P13" s="24">
        <f>SUM(M13:O13)</f>
        <v>0</v>
      </c>
      <c r="Q13" s="17">
        <v>0</v>
      </c>
      <c r="R13" s="17">
        <v>0</v>
      </c>
      <c r="S13" s="17">
        <v>0</v>
      </c>
      <c r="T13" s="26">
        <f>SUM(Q13:S13)</f>
        <v>0</v>
      </c>
    </row>
    <row r="14" spans="1:20" s="25" customFormat="1" ht="24">
      <c r="A14" s="15" t="s">
        <v>36</v>
      </c>
      <c r="B14" s="16" t="s">
        <v>37</v>
      </c>
      <c r="C14" s="17">
        <f aca="true" t="shared" si="0" ref="C14:T14">SUM(C10:C13)</f>
        <v>30000</v>
      </c>
      <c r="D14" s="17">
        <f t="shared" si="0"/>
        <v>31587.999999999996</v>
      </c>
      <c r="E14" s="17">
        <f t="shared" si="0"/>
        <v>1672.2</v>
      </c>
      <c r="F14" s="17">
        <f t="shared" si="0"/>
        <v>2288.7</v>
      </c>
      <c r="G14" s="17">
        <f t="shared" si="0"/>
        <v>1330.9</v>
      </c>
      <c r="H14" s="27">
        <f t="shared" si="0"/>
        <v>5291.8</v>
      </c>
      <c r="I14" s="28">
        <f t="shared" si="0"/>
        <v>3246</v>
      </c>
      <c r="J14" s="28">
        <f>SUM(J10:J13)</f>
        <v>2110.4</v>
      </c>
      <c r="K14" s="28">
        <f t="shared" si="0"/>
        <v>2430.9</v>
      </c>
      <c r="L14" s="27">
        <f t="shared" si="0"/>
        <v>7787.299999999999</v>
      </c>
      <c r="M14" s="28">
        <f t="shared" si="0"/>
        <v>2299.6</v>
      </c>
      <c r="N14" s="28">
        <f t="shared" si="0"/>
        <v>2018</v>
      </c>
      <c r="O14" s="28">
        <f t="shared" si="0"/>
        <v>4242.5</v>
      </c>
      <c r="P14" s="27">
        <f t="shared" si="0"/>
        <v>8560.1</v>
      </c>
      <c r="Q14" s="28">
        <f t="shared" si="0"/>
        <v>2806.4</v>
      </c>
      <c r="R14" s="28">
        <f t="shared" si="0"/>
        <v>2430.4</v>
      </c>
      <c r="S14" s="28">
        <f t="shared" si="0"/>
        <v>4712</v>
      </c>
      <c r="T14" s="27">
        <f t="shared" si="0"/>
        <v>9948.8</v>
      </c>
    </row>
    <row r="15" spans="1:20" s="12" customFormat="1" ht="12">
      <c r="A15" s="8" t="s">
        <v>38</v>
      </c>
      <c r="B15" s="9" t="s">
        <v>39</v>
      </c>
      <c r="C15" s="10">
        <v>30140</v>
      </c>
      <c r="D15" s="10">
        <v>31080.2</v>
      </c>
      <c r="E15" s="10">
        <v>1027.7</v>
      </c>
      <c r="F15" s="10">
        <v>2433</v>
      </c>
      <c r="G15" s="10">
        <v>1732.4</v>
      </c>
      <c r="H15" s="27">
        <f>SUM(E15:G15)</f>
        <v>5193.1</v>
      </c>
      <c r="I15" s="13">
        <v>2052</v>
      </c>
      <c r="J15" s="13">
        <v>2729.8</v>
      </c>
      <c r="K15" s="13">
        <v>3005.8</v>
      </c>
      <c r="L15" s="29">
        <f>SUM(I15:K15)</f>
        <v>7787.6</v>
      </c>
      <c r="M15" s="13">
        <v>2009.8</v>
      </c>
      <c r="N15" s="13">
        <v>1960</v>
      </c>
      <c r="O15" s="13">
        <v>3900</v>
      </c>
      <c r="P15" s="29">
        <f>SUM(M15:O15)</f>
        <v>7869.8</v>
      </c>
      <c r="Q15" s="10">
        <v>2546.9</v>
      </c>
      <c r="R15" s="10">
        <v>2901</v>
      </c>
      <c r="S15" s="10">
        <v>4781.8</v>
      </c>
      <c r="T15" s="11">
        <f>SUM(Q15:S15)</f>
        <v>10229.7</v>
      </c>
    </row>
    <row r="16" spans="1:20" s="25" customFormat="1" ht="36">
      <c r="A16" s="15" t="s">
        <v>40</v>
      </c>
      <c r="B16" s="16" t="s">
        <v>41</v>
      </c>
      <c r="C16" s="17">
        <v>370</v>
      </c>
      <c r="D16" s="17">
        <f>SUM(L16,P16,T16)</f>
        <v>370</v>
      </c>
      <c r="E16" s="15"/>
      <c r="F16" s="15"/>
      <c r="G16" s="15"/>
      <c r="H16" s="15"/>
      <c r="I16" s="17">
        <v>92.5</v>
      </c>
      <c r="J16" s="17">
        <v>0</v>
      </c>
      <c r="K16" s="17">
        <v>0</v>
      </c>
      <c r="L16" s="26">
        <f>SUM(I16:K16)</f>
        <v>92.5</v>
      </c>
      <c r="M16" s="17">
        <v>92.5</v>
      </c>
      <c r="N16" s="23">
        <v>0</v>
      </c>
      <c r="O16" s="23">
        <v>0</v>
      </c>
      <c r="P16" s="31">
        <f>SUM(M16:O16)</f>
        <v>92.5</v>
      </c>
      <c r="Q16" s="17">
        <v>92.5</v>
      </c>
      <c r="R16" s="21"/>
      <c r="S16" s="17">
        <v>92.5</v>
      </c>
      <c r="T16" s="31">
        <f>SUM(Q16:S16)</f>
        <v>185</v>
      </c>
    </row>
    <row r="17" spans="1:20" s="25" customFormat="1" ht="24">
      <c r="A17" s="15" t="s">
        <v>42</v>
      </c>
      <c r="B17" s="16" t="s">
        <v>43</v>
      </c>
      <c r="C17" s="17">
        <f>SUM(C15:C16)</f>
        <v>30510</v>
      </c>
      <c r="D17" s="17">
        <f>SUM(D15:D16)</f>
        <v>31450.2</v>
      </c>
      <c r="E17" s="17">
        <f aca="true" t="shared" si="1" ref="E17:T17">SUM(E15:E16)</f>
        <v>1027.7</v>
      </c>
      <c r="F17" s="17">
        <f t="shared" si="1"/>
        <v>2433</v>
      </c>
      <c r="G17" s="17">
        <f t="shared" si="1"/>
        <v>1732.4</v>
      </c>
      <c r="H17" s="31">
        <f t="shared" si="1"/>
        <v>5193.1</v>
      </c>
      <c r="I17" s="17">
        <f>SUM(I15:I16)</f>
        <v>2144.5</v>
      </c>
      <c r="J17" s="17">
        <f t="shared" si="1"/>
        <v>2729.8</v>
      </c>
      <c r="K17" s="17">
        <f>SUM(K15:K16)</f>
        <v>3005.8</v>
      </c>
      <c r="L17" s="31">
        <f t="shared" si="1"/>
        <v>7880.1</v>
      </c>
      <c r="M17" s="17">
        <f t="shared" si="1"/>
        <v>2102.3</v>
      </c>
      <c r="N17" s="17">
        <f t="shared" si="1"/>
        <v>1960</v>
      </c>
      <c r="O17" s="17">
        <f t="shared" si="1"/>
        <v>3900</v>
      </c>
      <c r="P17" s="31">
        <f t="shared" si="1"/>
        <v>7962.3</v>
      </c>
      <c r="Q17" s="17">
        <f t="shared" si="1"/>
        <v>2639.4</v>
      </c>
      <c r="R17" s="17">
        <f t="shared" si="1"/>
        <v>2901</v>
      </c>
      <c r="S17" s="17">
        <f t="shared" si="1"/>
        <v>4874.3</v>
      </c>
      <c r="T17" s="31">
        <f t="shared" si="1"/>
        <v>10414.7</v>
      </c>
    </row>
    <row r="18" spans="1:20" s="25" customFormat="1" ht="24">
      <c r="A18" s="15" t="s">
        <v>44</v>
      </c>
      <c r="B18" s="16" t="s">
        <v>45</v>
      </c>
      <c r="C18" s="17">
        <f>C14-C17</f>
        <v>-510</v>
      </c>
      <c r="D18" s="17">
        <f>D14-D17</f>
        <v>137.79999999999563</v>
      </c>
      <c r="E18" s="17">
        <f aca="true" t="shared" si="2" ref="E18:T18">E14-E17</f>
        <v>644.5</v>
      </c>
      <c r="F18" s="17">
        <f t="shared" si="2"/>
        <v>-144.30000000000018</v>
      </c>
      <c r="G18" s="17">
        <f t="shared" si="2"/>
        <v>-401.5</v>
      </c>
      <c r="H18" s="31">
        <f t="shared" si="2"/>
        <v>98.69999999999982</v>
      </c>
      <c r="I18" s="17">
        <f t="shared" si="2"/>
        <v>1101.5</v>
      </c>
      <c r="J18" s="17">
        <f t="shared" si="2"/>
        <v>-619.4000000000001</v>
      </c>
      <c r="K18" s="17">
        <f t="shared" si="2"/>
        <v>-574.9000000000001</v>
      </c>
      <c r="L18" s="31">
        <f t="shared" si="2"/>
        <v>-92.80000000000109</v>
      </c>
      <c r="M18" s="17">
        <f t="shared" si="2"/>
        <v>197.29999999999973</v>
      </c>
      <c r="N18" s="17">
        <f t="shared" si="2"/>
        <v>58</v>
      </c>
      <c r="O18" s="17">
        <f t="shared" si="2"/>
        <v>342.5</v>
      </c>
      <c r="P18" s="31">
        <f t="shared" si="2"/>
        <v>597.8000000000002</v>
      </c>
      <c r="Q18" s="17">
        <f t="shared" si="2"/>
        <v>167</v>
      </c>
      <c r="R18" s="17">
        <f t="shared" si="2"/>
        <v>-470.5999999999999</v>
      </c>
      <c r="S18" s="17">
        <f t="shared" si="2"/>
        <v>-162.30000000000018</v>
      </c>
      <c r="T18" s="31">
        <f t="shared" si="2"/>
        <v>-465.90000000000146</v>
      </c>
    </row>
    <row r="19" spans="1:20" s="25" customFormat="1" ht="24">
      <c r="A19" s="15" t="s">
        <v>46</v>
      </c>
      <c r="B19" s="16" t="s">
        <v>47</v>
      </c>
      <c r="C19" s="32"/>
      <c r="D19" s="17">
        <f>SUM(D9,D18)</f>
        <v>377.29999999999563</v>
      </c>
      <c r="E19" s="17">
        <f aca="true" t="shared" si="3" ref="E19:T19">SUM(E9,E18)</f>
        <v>884</v>
      </c>
      <c r="F19" s="17">
        <f t="shared" si="3"/>
        <v>739.6999999999998</v>
      </c>
      <c r="G19" s="17">
        <f t="shared" si="3"/>
        <v>338.20000000000005</v>
      </c>
      <c r="H19" s="31">
        <f t="shared" si="3"/>
        <v>338.1999999999998</v>
      </c>
      <c r="I19" s="17">
        <f t="shared" si="3"/>
        <v>1439.7</v>
      </c>
      <c r="J19" s="17">
        <f t="shared" si="3"/>
        <v>820.3</v>
      </c>
      <c r="K19" s="17">
        <f t="shared" si="3"/>
        <v>245.39999999999986</v>
      </c>
      <c r="L19" s="31">
        <f t="shared" si="3"/>
        <v>245.3999999999989</v>
      </c>
      <c r="M19" s="17">
        <f t="shared" si="3"/>
        <v>442.6999999999997</v>
      </c>
      <c r="N19" s="17">
        <f t="shared" si="3"/>
        <v>500.7</v>
      </c>
      <c r="O19" s="17">
        <f t="shared" si="3"/>
        <v>843.2</v>
      </c>
      <c r="P19" s="31">
        <f t="shared" si="3"/>
        <v>843.2000000000002</v>
      </c>
      <c r="Q19" s="17">
        <f t="shared" si="3"/>
        <v>1010.2</v>
      </c>
      <c r="R19" s="17">
        <f t="shared" si="3"/>
        <v>539.6000000000001</v>
      </c>
      <c r="S19" s="17">
        <f t="shared" si="3"/>
        <v>377.29999999999984</v>
      </c>
      <c r="T19" s="31">
        <f t="shared" si="3"/>
        <v>377.2999999999986</v>
      </c>
    </row>
    <row r="20" spans="1:20" s="25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5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5" s="12" customFormat="1" ht="12">
      <c r="A23" s="12" t="s">
        <v>52</v>
      </c>
      <c r="B23" s="7"/>
      <c r="E23" s="12" t="s">
        <v>53</v>
      </c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6">
    <mergeCell ref="A1:T1"/>
    <mergeCell ref="A2:T2"/>
    <mergeCell ref="E6:G6"/>
    <mergeCell ref="I6:K6"/>
    <mergeCell ref="M6:O6"/>
    <mergeCell ref="Q6:S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7">
      <selection activeCell="D3" sqref="D3"/>
    </sheetView>
  </sheetViews>
  <sheetFormatPr defaultColWidth="9.140625" defaultRowHeight="12.75"/>
  <cols>
    <col min="1" max="1" width="26.28125" style="0" customWidth="1"/>
    <col min="2" max="2" width="4.57421875" style="33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s="1" customFormat="1" ht="14.25">
      <c r="A2" s="35" t="s">
        <v>67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" s="2" customFormat="1" ht="15">
      <c r="A3" s="2" t="s">
        <v>0</v>
      </c>
      <c r="B3" s="3"/>
    </row>
    <row r="4" spans="1:2" s="2" customFormat="1" ht="15">
      <c r="A4" s="2" t="s">
        <v>68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36" t="s">
        <v>6</v>
      </c>
      <c r="F6" s="36"/>
      <c r="G6" s="36"/>
      <c r="H6" s="4" t="s">
        <v>7</v>
      </c>
      <c r="I6" s="36" t="s">
        <v>8</v>
      </c>
      <c r="J6" s="36"/>
      <c r="K6" s="36"/>
      <c r="L6" s="4" t="s">
        <v>9</v>
      </c>
      <c r="M6" s="36" t="s">
        <v>10</v>
      </c>
      <c r="N6" s="36"/>
      <c r="O6" s="36"/>
      <c r="P6" s="4" t="s">
        <v>11</v>
      </c>
      <c r="Q6" s="36" t="s">
        <v>12</v>
      </c>
      <c r="R6" s="36"/>
      <c r="S6" s="36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239.5</v>
      </c>
      <c r="E9" s="10">
        <v>239.5</v>
      </c>
      <c r="F9" s="10">
        <v>884</v>
      </c>
      <c r="G9" s="10">
        <v>739.7</v>
      </c>
      <c r="H9" s="11">
        <v>239.5</v>
      </c>
      <c r="I9" s="10">
        <v>338.2</v>
      </c>
      <c r="J9" s="10">
        <v>1439.7</v>
      </c>
      <c r="K9" s="10">
        <v>820.3</v>
      </c>
      <c r="L9" s="11">
        <v>338.2</v>
      </c>
      <c r="M9" s="10">
        <v>245.4</v>
      </c>
      <c r="N9" s="10">
        <v>4943.7</v>
      </c>
      <c r="O9" s="10">
        <v>4951.7</v>
      </c>
      <c r="P9" s="11">
        <v>245.4</v>
      </c>
      <c r="Q9" s="10">
        <v>1372.2</v>
      </c>
      <c r="R9" s="10">
        <v>186.1</v>
      </c>
      <c r="S9" s="10">
        <v>946.5</v>
      </c>
      <c r="T9" s="11">
        <v>1372.2</v>
      </c>
    </row>
    <row r="10" spans="1:20" s="12" customFormat="1" ht="12">
      <c r="A10" s="8" t="s">
        <v>28</v>
      </c>
      <c r="B10" s="9" t="s">
        <v>29</v>
      </c>
      <c r="C10" s="10">
        <v>28453</v>
      </c>
      <c r="D10" s="13">
        <f>SUM(H10,L10,P10,T10)</f>
        <v>25004.999999999996</v>
      </c>
      <c r="E10" s="10">
        <v>1286.2</v>
      </c>
      <c r="F10" s="10">
        <v>1919.7</v>
      </c>
      <c r="G10" s="10">
        <v>1330.9</v>
      </c>
      <c r="H10" s="14">
        <f>SUM(E10:G10)</f>
        <v>4536.8</v>
      </c>
      <c r="I10" s="10">
        <v>2928</v>
      </c>
      <c r="J10" s="10">
        <v>1952.4</v>
      </c>
      <c r="K10" s="10">
        <v>2114.9</v>
      </c>
      <c r="L10" s="11">
        <f>SUM(I10:K10)</f>
        <v>6995.299999999999</v>
      </c>
      <c r="M10" s="10">
        <v>2141.6</v>
      </c>
      <c r="N10" s="10">
        <v>1860</v>
      </c>
      <c r="O10" s="10">
        <v>1884.5</v>
      </c>
      <c r="P10" s="11">
        <f>SUM(M10:O10)</f>
        <v>5886.1</v>
      </c>
      <c r="Q10" s="10">
        <v>2524.4</v>
      </c>
      <c r="R10" s="10">
        <v>2114.4</v>
      </c>
      <c r="S10" s="10">
        <v>2948</v>
      </c>
      <c r="T10" s="11">
        <f>SUM(Q10:S10)</f>
        <v>7586.8</v>
      </c>
    </row>
    <row r="11" spans="1:20" s="25" customFormat="1" ht="40.5" customHeight="1">
      <c r="A11" s="15" t="s">
        <v>30</v>
      </c>
      <c r="B11" s="16" t="s">
        <v>31</v>
      </c>
      <c r="C11" s="17">
        <v>2934.5</v>
      </c>
      <c r="D11" s="18">
        <f>SUM(H11,L11,P11,T11)</f>
        <v>2800</v>
      </c>
      <c r="E11" s="15"/>
      <c r="F11" s="15"/>
      <c r="G11" s="19"/>
      <c r="H11" s="20"/>
      <c r="I11" s="21"/>
      <c r="J11" s="21"/>
      <c r="K11" s="21"/>
      <c r="L11" s="22"/>
      <c r="M11" s="17"/>
      <c r="N11" s="23"/>
      <c r="O11" s="17">
        <v>2800</v>
      </c>
      <c r="P11" s="24">
        <f>SUM(M11,O11)</f>
        <v>2800</v>
      </c>
      <c r="Q11" s="30"/>
      <c r="R11" s="30"/>
      <c r="S11" s="30"/>
      <c r="T11" s="34"/>
    </row>
    <row r="12" spans="1:20" s="25" customFormat="1" ht="24">
      <c r="A12" s="15" t="s">
        <v>32</v>
      </c>
      <c r="B12" s="16" t="s">
        <v>33</v>
      </c>
      <c r="C12" s="17">
        <v>9362</v>
      </c>
      <c r="D12" s="18">
        <f>SUM(H12,L12,P12,T12)</f>
        <v>9362</v>
      </c>
      <c r="E12" s="17">
        <v>386</v>
      </c>
      <c r="F12" s="17">
        <v>369</v>
      </c>
      <c r="G12" s="17">
        <v>0</v>
      </c>
      <c r="H12" s="24">
        <f>SUM(E12:G12)</f>
        <v>755</v>
      </c>
      <c r="I12" s="17">
        <v>318</v>
      </c>
      <c r="J12" s="17">
        <v>158</v>
      </c>
      <c r="K12" s="17">
        <v>316</v>
      </c>
      <c r="L12" s="24">
        <f>SUM(I12:K12)</f>
        <v>792</v>
      </c>
      <c r="M12" s="17">
        <v>4659</v>
      </c>
      <c r="N12" s="17">
        <v>158</v>
      </c>
      <c r="O12" s="17">
        <v>636</v>
      </c>
      <c r="P12" s="24">
        <f>SUM(M12:O12)</f>
        <v>5453</v>
      </c>
      <c r="Q12" s="17">
        <v>282</v>
      </c>
      <c r="R12" s="17">
        <v>316</v>
      </c>
      <c r="S12" s="17">
        <v>1764</v>
      </c>
      <c r="T12" s="26">
        <f>SUM(Q12:S12)</f>
        <v>2362</v>
      </c>
    </row>
    <row r="13" spans="1:20" s="25" customFormat="1" ht="24">
      <c r="A13" s="15" t="s">
        <v>34</v>
      </c>
      <c r="B13" s="16" t="s">
        <v>35</v>
      </c>
      <c r="C13" s="17">
        <v>0</v>
      </c>
      <c r="D13" s="17">
        <f>SUM(H13,L13,P13,T13)</f>
        <v>0</v>
      </c>
      <c r="E13" s="17">
        <v>0</v>
      </c>
      <c r="F13" s="17">
        <v>0</v>
      </c>
      <c r="G13" s="17">
        <v>0</v>
      </c>
      <c r="H13" s="24">
        <f>SUM(E13:G13)</f>
        <v>0</v>
      </c>
      <c r="I13" s="17">
        <v>0</v>
      </c>
      <c r="J13" s="17">
        <v>0</v>
      </c>
      <c r="K13" s="17">
        <v>0</v>
      </c>
      <c r="L13" s="24">
        <f>SUM(I13:K13)</f>
        <v>0</v>
      </c>
      <c r="M13" s="17">
        <v>0</v>
      </c>
      <c r="N13" s="17">
        <v>0</v>
      </c>
      <c r="O13" s="17">
        <v>0</v>
      </c>
      <c r="P13" s="24">
        <f>SUM(M13:O13)</f>
        <v>0</v>
      </c>
      <c r="Q13" s="17">
        <v>0</v>
      </c>
      <c r="R13" s="17">
        <v>0</v>
      </c>
      <c r="S13" s="17">
        <v>0</v>
      </c>
      <c r="T13" s="26">
        <f>SUM(Q13:S13)</f>
        <v>0</v>
      </c>
    </row>
    <row r="14" spans="1:20" s="25" customFormat="1" ht="24">
      <c r="A14" s="15" t="s">
        <v>36</v>
      </c>
      <c r="B14" s="16" t="s">
        <v>37</v>
      </c>
      <c r="C14" s="17">
        <f aca="true" t="shared" si="0" ref="C14:T14">SUM(C10:C13)</f>
        <v>40749.5</v>
      </c>
      <c r="D14" s="17">
        <f t="shared" si="0"/>
        <v>37167</v>
      </c>
      <c r="E14" s="17">
        <f t="shared" si="0"/>
        <v>1672.2</v>
      </c>
      <c r="F14" s="17">
        <f t="shared" si="0"/>
        <v>2288.7</v>
      </c>
      <c r="G14" s="17">
        <f t="shared" si="0"/>
        <v>1330.9</v>
      </c>
      <c r="H14" s="27">
        <f t="shared" si="0"/>
        <v>5291.8</v>
      </c>
      <c r="I14" s="28">
        <f t="shared" si="0"/>
        <v>3246</v>
      </c>
      <c r="J14" s="28">
        <f>SUM(J10:J13)</f>
        <v>2110.4</v>
      </c>
      <c r="K14" s="28">
        <f t="shared" si="0"/>
        <v>2430.9</v>
      </c>
      <c r="L14" s="27">
        <f t="shared" si="0"/>
        <v>7787.299999999999</v>
      </c>
      <c r="M14" s="28">
        <f t="shared" si="0"/>
        <v>6800.6</v>
      </c>
      <c r="N14" s="28">
        <f t="shared" si="0"/>
        <v>2018</v>
      </c>
      <c r="O14" s="28">
        <f t="shared" si="0"/>
        <v>5320.5</v>
      </c>
      <c r="P14" s="27">
        <f t="shared" si="0"/>
        <v>14139.1</v>
      </c>
      <c r="Q14" s="28">
        <f t="shared" si="0"/>
        <v>2806.4</v>
      </c>
      <c r="R14" s="28">
        <f t="shared" si="0"/>
        <v>2430.4</v>
      </c>
      <c r="S14" s="28">
        <f t="shared" si="0"/>
        <v>4712</v>
      </c>
      <c r="T14" s="27">
        <f t="shared" si="0"/>
        <v>9948.8</v>
      </c>
    </row>
    <row r="15" spans="1:20" s="12" customFormat="1" ht="12">
      <c r="A15" s="8" t="s">
        <v>38</v>
      </c>
      <c r="B15" s="9" t="s">
        <v>39</v>
      </c>
      <c r="C15" s="10">
        <v>40619</v>
      </c>
      <c r="D15" s="10">
        <v>36659.2</v>
      </c>
      <c r="E15" s="10">
        <v>1027.7</v>
      </c>
      <c r="F15" s="10">
        <v>2433</v>
      </c>
      <c r="G15" s="10">
        <v>1732.4</v>
      </c>
      <c r="H15" s="27">
        <f>SUM(E15:G15)</f>
        <v>5193.1</v>
      </c>
      <c r="I15" s="13">
        <v>2052</v>
      </c>
      <c r="J15" s="13">
        <v>2729.8</v>
      </c>
      <c r="K15" s="13">
        <v>3005.8</v>
      </c>
      <c r="L15" s="29">
        <f>SUM(I15:K15)</f>
        <v>7787.6</v>
      </c>
      <c r="M15" s="13">
        <v>2009.8</v>
      </c>
      <c r="N15" s="13">
        <v>2010</v>
      </c>
      <c r="O15" s="13">
        <v>8900</v>
      </c>
      <c r="P15" s="29">
        <f>SUM(M15:O15)</f>
        <v>12919.8</v>
      </c>
      <c r="Q15" s="10">
        <v>3900</v>
      </c>
      <c r="R15" s="10">
        <v>1670</v>
      </c>
      <c r="S15" s="10">
        <v>5188.7</v>
      </c>
      <c r="T15" s="11">
        <f>SUM(Q15:S15)</f>
        <v>10758.7</v>
      </c>
    </row>
    <row r="16" spans="1:20" s="25" customFormat="1" ht="36">
      <c r="A16" s="15" t="s">
        <v>40</v>
      </c>
      <c r="B16" s="16" t="s">
        <v>41</v>
      </c>
      <c r="C16" s="17">
        <v>370</v>
      </c>
      <c r="D16" s="17">
        <f>SUM(L16,P16,T16)</f>
        <v>370</v>
      </c>
      <c r="E16" s="15"/>
      <c r="F16" s="15"/>
      <c r="G16" s="15"/>
      <c r="H16" s="15"/>
      <c r="I16" s="17">
        <v>92.5</v>
      </c>
      <c r="J16" s="17">
        <v>0</v>
      </c>
      <c r="K16" s="17">
        <v>0</v>
      </c>
      <c r="L16" s="26">
        <f>SUM(I16:K16)</f>
        <v>92.5</v>
      </c>
      <c r="M16" s="17">
        <v>92.5</v>
      </c>
      <c r="N16" s="23">
        <v>0</v>
      </c>
      <c r="O16" s="23">
        <v>0</v>
      </c>
      <c r="P16" s="31">
        <f>SUM(M16:O16)</f>
        <v>92.5</v>
      </c>
      <c r="Q16" s="17">
        <v>92.5</v>
      </c>
      <c r="R16" s="21"/>
      <c r="S16" s="17">
        <v>92.5</v>
      </c>
      <c r="T16" s="31">
        <f>SUM(Q16:S16)</f>
        <v>185</v>
      </c>
    </row>
    <row r="17" spans="1:20" s="25" customFormat="1" ht="24">
      <c r="A17" s="15" t="s">
        <v>42</v>
      </c>
      <c r="B17" s="16" t="s">
        <v>43</v>
      </c>
      <c r="C17" s="17">
        <f>SUM(C15:C16)</f>
        <v>40989</v>
      </c>
      <c r="D17" s="17">
        <f>SUM(D15:D16)</f>
        <v>37029.2</v>
      </c>
      <c r="E17" s="17">
        <f aca="true" t="shared" si="1" ref="E17:T17">SUM(E15:E16)</f>
        <v>1027.7</v>
      </c>
      <c r="F17" s="17">
        <f t="shared" si="1"/>
        <v>2433</v>
      </c>
      <c r="G17" s="17">
        <f t="shared" si="1"/>
        <v>1732.4</v>
      </c>
      <c r="H17" s="31">
        <f t="shared" si="1"/>
        <v>5193.1</v>
      </c>
      <c r="I17" s="17">
        <f>SUM(I15:I16)</f>
        <v>2144.5</v>
      </c>
      <c r="J17" s="17">
        <f t="shared" si="1"/>
        <v>2729.8</v>
      </c>
      <c r="K17" s="17">
        <f>SUM(K15:K16)</f>
        <v>3005.8</v>
      </c>
      <c r="L17" s="31">
        <f t="shared" si="1"/>
        <v>7880.1</v>
      </c>
      <c r="M17" s="17">
        <f t="shared" si="1"/>
        <v>2102.3</v>
      </c>
      <c r="N17" s="17">
        <f t="shared" si="1"/>
        <v>2010</v>
      </c>
      <c r="O17" s="17">
        <f t="shared" si="1"/>
        <v>8900</v>
      </c>
      <c r="P17" s="31">
        <f t="shared" si="1"/>
        <v>13012.3</v>
      </c>
      <c r="Q17" s="17">
        <f t="shared" si="1"/>
        <v>3992.5</v>
      </c>
      <c r="R17" s="17">
        <f t="shared" si="1"/>
        <v>1670</v>
      </c>
      <c r="S17" s="17">
        <f t="shared" si="1"/>
        <v>5281.2</v>
      </c>
      <c r="T17" s="31">
        <f t="shared" si="1"/>
        <v>10943.7</v>
      </c>
    </row>
    <row r="18" spans="1:20" s="25" customFormat="1" ht="24">
      <c r="A18" s="15" t="s">
        <v>44</v>
      </c>
      <c r="B18" s="16" t="s">
        <v>45</v>
      </c>
      <c r="C18" s="17">
        <f>C14-C17</f>
        <v>-239.5</v>
      </c>
      <c r="D18" s="17">
        <f>D14-D17</f>
        <v>137.8000000000029</v>
      </c>
      <c r="E18" s="17">
        <f aca="true" t="shared" si="2" ref="E18:T18">E14-E17</f>
        <v>644.5</v>
      </c>
      <c r="F18" s="17">
        <f t="shared" si="2"/>
        <v>-144.30000000000018</v>
      </c>
      <c r="G18" s="17">
        <f t="shared" si="2"/>
        <v>-401.5</v>
      </c>
      <c r="H18" s="31">
        <f t="shared" si="2"/>
        <v>98.69999999999982</v>
      </c>
      <c r="I18" s="17">
        <f t="shared" si="2"/>
        <v>1101.5</v>
      </c>
      <c r="J18" s="17">
        <f t="shared" si="2"/>
        <v>-619.4000000000001</v>
      </c>
      <c r="K18" s="17">
        <f t="shared" si="2"/>
        <v>-574.9000000000001</v>
      </c>
      <c r="L18" s="31">
        <f t="shared" si="2"/>
        <v>-92.80000000000109</v>
      </c>
      <c r="M18" s="17">
        <f t="shared" si="2"/>
        <v>4698.3</v>
      </c>
      <c r="N18" s="17">
        <f t="shared" si="2"/>
        <v>8</v>
      </c>
      <c r="O18" s="17">
        <f t="shared" si="2"/>
        <v>-3579.5</v>
      </c>
      <c r="P18" s="31">
        <f t="shared" si="2"/>
        <v>1126.800000000001</v>
      </c>
      <c r="Q18" s="17">
        <f t="shared" si="2"/>
        <v>-1186.1</v>
      </c>
      <c r="R18" s="17">
        <f t="shared" si="2"/>
        <v>760.4000000000001</v>
      </c>
      <c r="S18" s="17">
        <f t="shared" si="2"/>
        <v>-569.1999999999998</v>
      </c>
      <c r="T18" s="31">
        <f t="shared" si="2"/>
        <v>-994.9000000000015</v>
      </c>
    </row>
    <row r="19" spans="1:20" s="25" customFormat="1" ht="24">
      <c r="A19" s="15" t="s">
        <v>46</v>
      </c>
      <c r="B19" s="16" t="s">
        <v>47</v>
      </c>
      <c r="C19" s="32"/>
      <c r="D19" s="17">
        <f>SUM(D9,D18)</f>
        <v>377.3000000000029</v>
      </c>
      <c r="E19" s="17">
        <f aca="true" t="shared" si="3" ref="E19:T19">SUM(E9,E18)</f>
        <v>884</v>
      </c>
      <c r="F19" s="17">
        <f t="shared" si="3"/>
        <v>739.6999999999998</v>
      </c>
      <c r="G19" s="17">
        <f t="shared" si="3"/>
        <v>338.20000000000005</v>
      </c>
      <c r="H19" s="31">
        <f t="shared" si="3"/>
        <v>338.1999999999998</v>
      </c>
      <c r="I19" s="17">
        <f t="shared" si="3"/>
        <v>1439.7</v>
      </c>
      <c r="J19" s="17">
        <f t="shared" si="3"/>
        <v>820.3</v>
      </c>
      <c r="K19" s="17">
        <f t="shared" si="3"/>
        <v>245.39999999999986</v>
      </c>
      <c r="L19" s="31">
        <f t="shared" si="3"/>
        <v>245.3999999999989</v>
      </c>
      <c r="M19" s="17">
        <f t="shared" si="3"/>
        <v>4943.7</v>
      </c>
      <c r="N19" s="17">
        <f t="shared" si="3"/>
        <v>4951.7</v>
      </c>
      <c r="O19" s="17">
        <f t="shared" si="3"/>
        <v>1372.1999999999998</v>
      </c>
      <c r="P19" s="31">
        <f t="shared" si="3"/>
        <v>1372.2000000000012</v>
      </c>
      <c r="Q19" s="17">
        <f t="shared" si="3"/>
        <v>186.10000000000014</v>
      </c>
      <c r="R19" s="17">
        <f t="shared" si="3"/>
        <v>946.5000000000001</v>
      </c>
      <c r="S19" s="17">
        <f t="shared" si="3"/>
        <v>377.3000000000002</v>
      </c>
      <c r="T19" s="31">
        <f t="shared" si="3"/>
        <v>377.2999999999986</v>
      </c>
    </row>
    <row r="20" spans="1:20" s="25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5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5" s="12" customFormat="1" ht="12">
      <c r="A23" s="12" t="s">
        <v>52</v>
      </c>
      <c r="B23" s="7"/>
      <c r="E23" s="12" t="s">
        <v>53</v>
      </c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6">
    <mergeCell ref="A1:T1"/>
    <mergeCell ref="A2:T2"/>
    <mergeCell ref="E6:G6"/>
    <mergeCell ref="I6:K6"/>
    <mergeCell ref="M6:O6"/>
    <mergeCell ref="Q6:S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26.28125" style="0" customWidth="1"/>
    <col min="2" max="2" width="4.57421875" style="33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s="1" customFormat="1" ht="14.25">
      <c r="A2" s="35" t="s">
        <v>69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" s="2" customFormat="1" ht="15">
      <c r="A3" s="2" t="s">
        <v>0</v>
      </c>
      <c r="B3" s="3"/>
    </row>
    <row r="4" spans="1:2" s="2" customFormat="1" ht="15">
      <c r="A4" s="2" t="s">
        <v>70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36" t="s">
        <v>6</v>
      </c>
      <c r="F6" s="36"/>
      <c r="G6" s="36"/>
      <c r="H6" s="4" t="s">
        <v>7</v>
      </c>
      <c r="I6" s="36" t="s">
        <v>8</v>
      </c>
      <c r="J6" s="36"/>
      <c r="K6" s="36"/>
      <c r="L6" s="4" t="s">
        <v>9</v>
      </c>
      <c r="M6" s="36" t="s">
        <v>10</v>
      </c>
      <c r="N6" s="36"/>
      <c r="O6" s="36"/>
      <c r="P6" s="4" t="s">
        <v>11</v>
      </c>
      <c r="Q6" s="36" t="s">
        <v>12</v>
      </c>
      <c r="R6" s="36"/>
      <c r="S6" s="36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239.5</v>
      </c>
      <c r="E9" s="10">
        <v>239.5</v>
      </c>
      <c r="F9" s="10">
        <v>884</v>
      </c>
      <c r="G9" s="10">
        <v>739.7</v>
      </c>
      <c r="H9" s="11">
        <v>239.5</v>
      </c>
      <c r="I9" s="10">
        <v>338.2</v>
      </c>
      <c r="J9" s="10">
        <v>1439.7</v>
      </c>
      <c r="K9" s="10">
        <v>820.3</v>
      </c>
      <c r="L9" s="11">
        <v>338.2</v>
      </c>
      <c r="M9" s="10">
        <v>245.4</v>
      </c>
      <c r="N9" s="10">
        <v>4943.7</v>
      </c>
      <c r="O9" s="10">
        <v>4269.3</v>
      </c>
      <c r="P9" s="11">
        <v>245.4</v>
      </c>
      <c r="Q9" s="10">
        <v>689.8</v>
      </c>
      <c r="R9" s="10">
        <v>656.7</v>
      </c>
      <c r="S9" s="10">
        <v>487.1</v>
      </c>
      <c r="T9" s="11">
        <v>689.8</v>
      </c>
    </row>
    <row r="10" spans="1:20" s="12" customFormat="1" ht="12">
      <c r="A10" s="8" t="s">
        <v>28</v>
      </c>
      <c r="B10" s="9" t="s">
        <v>29</v>
      </c>
      <c r="C10" s="10">
        <v>28453</v>
      </c>
      <c r="D10" s="13">
        <f>SUM(H10,L10,P10,T10)</f>
        <v>24531.3</v>
      </c>
      <c r="E10" s="10">
        <v>1286.2</v>
      </c>
      <c r="F10" s="10">
        <v>1919.7</v>
      </c>
      <c r="G10" s="10">
        <v>1330.9</v>
      </c>
      <c r="H10" s="14">
        <f>SUM(E10:G10)</f>
        <v>4536.8</v>
      </c>
      <c r="I10" s="10">
        <v>2928</v>
      </c>
      <c r="J10" s="10">
        <v>1952.4</v>
      </c>
      <c r="K10" s="10">
        <v>2114.9</v>
      </c>
      <c r="L10" s="11">
        <f>SUM(I10:K10)</f>
        <v>6995.299999999999</v>
      </c>
      <c r="M10" s="10">
        <v>2141.6</v>
      </c>
      <c r="N10" s="10">
        <v>1386.3</v>
      </c>
      <c r="O10" s="10">
        <v>1884.5</v>
      </c>
      <c r="P10" s="11">
        <f>SUM(M10:O10)</f>
        <v>5412.4</v>
      </c>
      <c r="Q10" s="10">
        <v>2524.4</v>
      </c>
      <c r="R10" s="10">
        <v>2114.4</v>
      </c>
      <c r="S10" s="10">
        <v>2948</v>
      </c>
      <c r="T10" s="11">
        <f>SUM(Q10:S10)</f>
        <v>7586.8</v>
      </c>
    </row>
    <row r="11" spans="1:20" s="25" customFormat="1" ht="40.5" customHeight="1">
      <c r="A11" s="15" t="s">
        <v>30</v>
      </c>
      <c r="B11" s="16" t="s">
        <v>31</v>
      </c>
      <c r="C11" s="17">
        <v>2934.5</v>
      </c>
      <c r="D11" s="18">
        <f>SUM(H11,L11,P11,T11)</f>
        <v>2800</v>
      </c>
      <c r="E11" s="15"/>
      <c r="F11" s="15"/>
      <c r="G11" s="19"/>
      <c r="H11" s="20"/>
      <c r="I11" s="21"/>
      <c r="J11" s="21"/>
      <c r="K11" s="21"/>
      <c r="L11" s="22"/>
      <c r="M11" s="17"/>
      <c r="N11" s="23"/>
      <c r="O11" s="17">
        <v>2800</v>
      </c>
      <c r="P11" s="24">
        <f>SUM(M11,O11)</f>
        <v>2800</v>
      </c>
      <c r="Q11" s="30"/>
      <c r="R11" s="30"/>
      <c r="S11" s="30"/>
      <c r="T11" s="34"/>
    </row>
    <row r="12" spans="1:20" s="25" customFormat="1" ht="24">
      <c r="A12" s="15" t="s">
        <v>32</v>
      </c>
      <c r="B12" s="16" t="s">
        <v>33</v>
      </c>
      <c r="C12" s="17">
        <v>9362</v>
      </c>
      <c r="D12" s="18">
        <f>SUM(H12,L12,P12,T12)</f>
        <v>9362</v>
      </c>
      <c r="E12" s="17">
        <v>386</v>
      </c>
      <c r="F12" s="17">
        <v>369</v>
      </c>
      <c r="G12" s="17">
        <v>0</v>
      </c>
      <c r="H12" s="24">
        <f>SUM(E12:G12)</f>
        <v>755</v>
      </c>
      <c r="I12" s="17">
        <v>318</v>
      </c>
      <c r="J12" s="17">
        <v>158</v>
      </c>
      <c r="K12" s="17">
        <v>316</v>
      </c>
      <c r="L12" s="24">
        <f>SUM(I12:K12)</f>
        <v>792</v>
      </c>
      <c r="M12" s="17">
        <v>4659</v>
      </c>
      <c r="N12" s="17">
        <v>0</v>
      </c>
      <c r="O12" s="17">
        <v>636</v>
      </c>
      <c r="P12" s="24">
        <f>SUM(M12:O12)</f>
        <v>5295</v>
      </c>
      <c r="Q12" s="17">
        <v>440</v>
      </c>
      <c r="R12" s="17">
        <v>316</v>
      </c>
      <c r="S12" s="17">
        <v>1764</v>
      </c>
      <c r="T12" s="26">
        <f>SUM(Q12:S12)</f>
        <v>2520</v>
      </c>
    </row>
    <row r="13" spans="1:20" s="25" customFormat="1" ht="24">
      <c r="A13" s="15" t="s">
        <v>34</v>
      </c>
      <c r="B13" s="16" t="s">
        <v>35</v>
      </c>
      <c r="C13" s="17">
        <v>0</v>
      </c>
      <c r="D13" s="17">
        <f>SUM(H13,L13,P13,T13)</f>
        <v>0</v>
      </c>
      <c r="E13" s="17">
        <v>0</v>
      </c>
      <c r="F13" s="17">
        <v>0</v>
      </c>
      <c r="G13" s="17">
        <v>0</v>
      </c>
      <c r="H13" s="24">
        <f>SUM(E13:G13)</f>
        <v>0</v>
      </c>
      <c r="I13" s="17">
        <v>0</v>
      </c>
      <c r="J13" s="17">
        <v>0</v>
      </c>
      <c r="K13" s="17">
        <v>0</v>
      </c>
      <c r="L13" s="24">
        <f>SUM(I13:K13)</f>
        <v>0</v>
      </c>
      <c r="M13" s="17">
        <v>0</v>
      </c>
      <c r="N13" s="17">
        <v>0</v>
      </c>
      <c r="O13" s="17">
        <v>0</v>
      </c>
      <c r="P13" s="24">
        <f>SUM(M13:O13)</f>
        <v>0</v>
      </c>
      <c r="Q13" s="17">
        <v>0</v>
      </c>
      <c r="R13" s="17">
        <v>0</v>
      </c>
      <c r="S13" s="17">
        <v>0</v>
      </c>
      <c r="T13" s="26">
        <f>SUM(Q13:S13)</f>
        <v>0</v>
      </c>
    </row>
    <row r="14" spans="1:20" s="25" customFormat="1" ht="24">
      <c r="A14" s="15" t="s">
        <v>36</v>
      </c>
      <c r="B14" s="16" t="s">
        <v>37</v>
      </c>
      <c r="C14" s="17">
        <f aca="true" t="shared" si="0" ref="C14:T14">SUM(C10:C13)</f>
        <v>40749.5</v>
      </c>
      <c r="D14" s="17">
        <f t="shared" si="0"/>
        <v>36693.3</v>
      </c>
      <c r="E14" s="17">
        <f t="shared" si="0"/>
        <v>1672.2</v>
      </c>
      <c r="F14" s="17">
        <f t="shared" si="0"/>
        <v>2288.7</v>
      </c>
      <c r="G14" s="17">
        <f t="shared" si="0"/>
        <v>1330.9</v>
      </c>
      <c r="H14" s="27">
        <f t="shared" si="0"/>
        <v>5291.8</v>
      </c>
      <c r="I14" s="28">
        <f t="shared" si="0"/>
        <v>3246</v>
      </c>
      <c r="J14" s="28">
        <f>SUM(J10:J13)</f>
        <v>2110.4</v>
      </c>
      <c r="K14" s="28">
        <f t="shared" si="0"/>
        <v>2430.9</v>
      </c>
      <c r="L14" s="27">
        <f t="shared" si="0"/>
        <v>7787.299999999999</v>
      </c>
      <c r="M14" s="28">
        <f t="shared" si="0"/>
        <v>6800.6</v>
      </c>
      <c r="N14" s="28">
        <f t="shared" si="0"/>
        <v>1386.3</v>
      </c>
      <c r="O14" s="28">
        <f t="shared" si="0"/>
        <v>5320.5</v>
      </c>
      <c r="P14" s="27">
        <f t="shared" si="0"/>
        <v>13507.4</v>
      </c>
      <c r="Q14" s="28">
        <f t="shared" si="0"/>
        <v>2964.4</v>
      </c>
      <c r="R14" s="28">
        <f t="shared" si="0"/>
        <v>2430.4</v>
      </c>
      <c r="S14" s="28">
        <f t="shared" si="0"/>
        <v>4712</v>
      </c>
      <c r="T14" s="27">
        <f t="shared" si="0"/>
        <v>10106.8</v>
      </c>
    </row>
    <row r="15" spans="1:20" s="12" customFormat="1" ht="12">
      <c r="A15" s="8" t="s">
        <v>38</v>
      </c>
      <c r="B15" s="9" t="s">
        <v>39</v>
      </c>
      <c r="C15" s="10">
        <v>40619</v>
      </c>
      <c r="D15" s="10">
        <v>36185.5</v>
      </c>
      <c r="E15" s="10">
        <v>1027.7</v>
      </c>
      <c r="F15" s="10">
        <v>2433</v>
      </c>
      <c r="G15" s="10">
        <v>1732.4</v>
      </c>
      <c r="H15" s="27">
        <f>SUM(E15:G15)</f>
        <v>5193.1</v>
      </c>
      <c r="I15" s="13">
        <v>2052</v>
      </c>
      <c r="J15" s="13">
        <v>2729.8</v>
      </c>
      <c r="K15" s="13">
        <v>3005.8</v>
      </c>
      <c r="L15" s="29">
        <f>SUM(I15:K15)</f>
        <v>7787.6</v>
      </c>
      <c r="M15" s="13">
        <v>2009.8</v>
      </c>
      <c r="N15" s="13">
        <v>2060.7</v>
      </c>
      <c r="O15" s="13">
        <v>8900</v>
      </c>
      <c r="P15" s="29">
        <f>SUM(M15:O15)</f>
        <v>12970.5</v>
      </c>
      <c r="Q15" s="10">
        <v>2905</v>
      </c>
      <c r="R15" s="10">
        <v>2600</v>
      </c>
      <c r="S15" s="10">
        <v>4729.3</v>
      </c>
      <c r="T15" s="11">
        <f>SUM(Q15:S15)</f>
        <v>10234.3</v>
      </c>
    </row>
    <row r="16" spans="1:20" s="25" customFormat="1" ht="36">
      <c r="A16" s="15" t="s">
        <v>40</v>
      </c>
      <c r="B16" s="16" t="s">
        <v>41</v>
      </c>
      <c r="C16" s="17">
        <v>370</v>
      </c>
      <c r="D16" s="17">
        <f>SUM(L16,P16,T16)</f>
        <v>370</v>
      </c>
      <c r="E16" s="15"/>
      <c r="F16" s="15"/>
      <c r="G16" s="15"/>
      <c r="H16" s="15"/>
      <c r="I16" s="17">
        <v>92.5</v>
      </c>
      <c r="J16" s="17">
        <v>0</v>
      </c>
      <c r="K16" s="17">
        <v>0</v>
      </c>
      <c r="L16" s="26">
        <f>SUM(I16:K16)</f>
        <v>92.5</v>
      </c>
      <c r="M16" s="17">
        <v>92.5</v>
      </c>
      <c r="N16" s="23">
        <v>0</v>
      </c>
      <c r="O16" s="23">
        <v>0</v>
      </c>
      <c r="P16" s="31">
        <f>SUM(M16:O16)</f>
        <v>92.5</v>
      </c>
      <c r="Q16" s="17">
        <v>92.5</v>
      </c>
      <c r="R16" s="21"/>
      <c r="S16" s="17">
        <v>92.5</v>
      </c>
      <c r="T16" s="31">
        <f>SUM(Q16:S16)</f>
        <v>185</v>
      </c>
    </row>
    <row r="17" spans="1:20" s="25" customFormat="1" ht="24">
      <c r="A17" s="15" t="s">
        <v>42</v>
      </c>
      <c r="B17" s="16" t="s">
        <v>43</v>
      </c>
      <c r="C17" s="17">
        <f>SUM(C15:C16)</f>
        <v>40989</v>
      </c>
      <c r="D17" s="17">
        <f>SUM(D15:D16)</f>
        <v>36555.5</v>
      </c>
      <c r="E17" s="17">
        <f aca="true" t="shared" si="1" ref="E17:T17">SUM(E15:E16)</f>
        <v>1027.7</v>
      </c>
      <c r="F17" s="17">
        <f t="shared" si="1"/>
        <v>2433</v>
      </c>
      <c r="G17" s="17">
        <f t="shared" si="1"/>
        <v>1732.4</v>
      </c>
      <c r="H17" s="31">
        <f t="shared" si="1"/>
        <v>5193.1</v>
      </c>
      <c r="I17" s="17">
        <f>SUM(I15:I16)</f>
        <v>2144.5</v>
      </c>
      <c r="J17" s="17">
        <f t="shared" si="1"/>
        <v>2729.8</v>
      </c>
      <c r="K17" s="17">
        <f>SUM(K15:K16)</f>
        <v>3005.8</v>
      </c>
      <c r="L17" s="31">
        <f t="shared" si="1"/>
        <v>7880.1</v>
      </c>
      <c r="M17" s="17">
        <f t="shared" si="1"/>
        <v>2102.3</v>
      </c>
      <c r="N17" s="17">
        <f t="shared" si="1"/>
        <v>2060.7</v>
      </c>
      <c r="O17" s="17">
        <f t="shared" si="1"/>
        <v>8900</v>
      </c>
      <c r="P17" s="31">
        <f t="shared" si="1"/>
        <v>13063</v>
      </c>
      <c r="Q17" s="17">
        <f t="shared" si="1"/>
        <v>2997.5</v>
      </c>
      <c r="R17" s="17">
        <f t="shared" si="1"/>
        <v>2600</v>
      </c>
      <c r="S17" s="17">
        <f t="shared" si="1"/>
        <v>4821.8</v>
      </c>
      <c r="T17" s="31">
        <f t="shared" si="1"/>
        <v>10419.3</v>
      </c>
    </row>
    <row r="18" spans="1:20" s="25" customFormat="1" ht="24">
      <c r="A18" s="15" t="s">
        <v>44</v>
      </c>
      <c r="B18" s="16" t="s">
        <v>45</v>
      </c>
      <c r="C18" s="17">
        <f>C14-C17</f>
        <v>-239.5</v>
      </c>
      <c r="D18" s="17">
        <f>D14-D17</f>
        <v>137.8000000000029</v>
      </c>
      <c r="E18" s="17">
        <f aca="true" t="shared" si="2" ref="E18:T18">E14-E17</f>
        <v>644.5</v>
      </c>
      <c r="F18" s="17">
        <f t="shared" si="2"/>
        <v>-144.30000000000018</v>
      </c>
      <c r="G18" s="17">
        <f t="shared" si="2"/>
        <v>-401.5</v>
      </c>
      <c r="H18" s="31">
        <f t="shared" si="2"/>
        <v>98.69999999999982</v>
      </c>
      <c r="I18" s="17">
        <f t="shared" si="2"/>
        <v>1101.5</v>
      </c>
      <c r="J18" s="17">
        <f t="shared" si="2"/>
        <v>-619.4000000000001</v>
      </c>
      <c r="K18" s="17">
        <f t="shared" si="2"/>
        <v>-574.9000000000001</v>
      </c>
      <c r="L18" s="31">
        <f t="shared" si="2"/>
        <v>-92.80000000000109</v>
      </c>
      <c r="M18" s="17">
        <f t="shared" si="2"/>
        <v>4698.3</v>
      </c>
      <c r="N18" s="17">
        <f t="shared" si="2"/>
        <v>-674.3999999999999</v>
      </c>
      <c r="O18" s="17">
        <f t="shared" si="2"/>
        <v>-3579.5</v>
      </c>
      <c r="P18" s="31">
        <f t="shared" si="2"/>
        <v>444.39999999999964</v>
      </c>
      <c r="Q18" s="17">
        <f t="shared" si="2"/>
        <v>-33.09999999999991</v>
      </c>
      <c r="R18" s="17">
        <f t="shared" si="2"/>
        <v>-169.5999999999999</v>
      </c>
      <c r="S18" s="17">
        <f t="shared" si="2"/>
        <v>-109.80000000000018</v>
      </c>
      <c r="T18" s="31">
        <f t="shared" si="2"/>
        <v>-312.5</v>
      </c>
    </row>
    <row r="19" spans="1:20" s="25" customFormat="1" ht="24">
      <c r="A19" s="15" t="s">
        <v>46</v>
      </c>
      <c r="B19" s="16" t="s">
        <v>47</v>
      </c>
      <c r="C19" s="32"/>
      <c r="D19" s="17">
        <f>SUM(D9,D18)</f>
        <v>377.3000000000029</v>
      </c>
      <c r="E19" s="17">
        <f aca="true" t="shared" si="3" ref="E19:T19">SUM(E9,E18)</f>
        <v>884</v>
      </c>
      <c r="F19" s="17">
        <f t="shared" si="3"/>
        <v>739.6999999999998</v>
      </c>
      <c r="G19" s="17">
        <f t="shared" si="3"/>
        <v>338.20000000000005</v>
      </c>
      <c r="H19" s="31">
        <f t="shared" si="3"/>
        <v>338.1999999999998</v>
      </c>
      <c r="I19" s="17">
        <f t="shared" si="3"/>
        <v>1439.7</v>
      </c>
      <c r="J19" s="17">
        <f t="shared" si="3"/>
        <v>820.3</v>
      </c>
      <c r="K19" s="17">
        <f t="shared" si="3"/>
        <v>245.39999999999986</v>
      </c>
      <c r="L19" s="31">
        <f t="shared" si="3"/>
        <v>245.3999999999989</v>
      </c>
      <c r="M19" s="17">
        <f t="shared" si="3"/>
        <v>4943.7</v>
      </c>
      <c r="N19" s="17">
        <f t="shared" si="3"/>
        <v>4269.3</v>
      </c>
      <c r="O19" s="17">
        <f t="shared" si="3"/>
        <v>689.8000000000002</v>
      </c>
      <c r="P19" s="31">
        <f t="shared" si="3"/>
        <v>689.7999999999996</v>
      </c>
      <c r="Q19" s="17">
        <f t="shared" si="3"/>
        <v>656.7</v>
      </c>
      <c r="R19" s="17">
        <f t="shared" si="3"/>
        <v>487.10000000000014</v>
      </c>
      <c r="S19" s="17">
        <f t="shared" si="3"/>
        <v>377.29999999999984</v>
      </c>
      <c r="T19" s="31">
        <f t="shared" si="3"/>
        <v>377.29999999999995</v>
      </c>
    </row>
    <row r="20" spans="1:20" s="25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5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5" s="12" customFormat="1" ht="12">
      <c r="A23" s="12" t="s">
        <v>52</v>
      </c>
      <c r="B23" s="7"/>
      <c r="E23" s="12" t="s">
        <v>53</v>
      </c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6">
    <mergeCell ref="A1:T1"/>
    <mergeCell ref="A2:T2"/>
    <mergeCell ref="E6:G6"/>
    <mergeCell ref="I6:K6"/>
    <mergeCell ref="M6:O6"/>
    <mergeCell ref="Q6:S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6.28125" style="0" customWidth="1"/>
    <col min="2" max="2" width="4.57421875" style="33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s="1" customFormat="1" ht="14.25">
      <c r="A2" s="35" t="s">
        <v>71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" s="2" customFormat="1" ht="15">
      <c r="A3" s="2" t="s">
        <v>0</v>
      </c>
      <c r="B3" s="3"/>
    </row>
    <row r="4" spans="1:2" s="2" customFormat="1" ht="15">
      <c r="A4" s="2" t="s">
        <v>72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36" t="s">
        <v>6</v>
      </c>
      <c r="F6" s="36"/>
      <c r="G6" s="36"/>
      <c r="H6" s="4" t="s">
        <v>7</v>
      </c>
      <c r="I6" s="36" t="s">
        <v>8</v>
      </c>
      <c r="J6" s="36"/>
      <c r="K6" s="36"/>
      <c r="L6" s="4" t="s">
        <v>9</v>
      </c>
      <c r="M6" s="36" t="s">
        <v>10</v>
      </c>
      <c r="N6" s="36"/>
      <c r="O6" s="36"/>
      <c r="P6" s="4" t="s">
        <v>11</v>
      </c>
      <c r="Q6" s="36" t="s">
        <v>12</v>
      </c>
      <c r="R6" s="36"/>
      <c r="S6" s="36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239.5</v>
      </c>
      <c r="E9" s="10">
        <v>239.5</v>
      </c>
      <c r="F9" s="10">
        <v>884</v>
      </c>
      <c r="G9" s="10">
        <v>739.7</v>
      </c>
      <c r="H9" s="11">
        <v>239.5</v>
      </c>
      <c r="I9" s="10">
        <v>338.2</v>
      </c>
      <c r="J9" s="10">
        <v>1439.7</v>
      </c>
      <c r="K9" s="10">
        <v>820.3</v>
      </c>
      <c r="L9" s="11">
        <v>338.2</v>
      </c>
      <c r="M9" s="10">
        <v>245.4</v>
      </c>
      <c r="N9" s="10">
        <v>4943.7</v>
      </c>
      <c r="O9" s="10">
        <v>4269.3</v>
      </c>
      <c r="P9" s="11">
        <v>245.4</v>
      </c>
      <c r="Q9" s="10">
        <v>458.3</v>
      </c>
      <c r="R9" s="10">
        <v>425.2</v>
      </c>
      <c r="S9" s="10">
        <v>255.6</v>
      </c>
      <c r="T9" s="11">
        <v>458.3</v>
      </c>
    </row>
    <row r="10" spans="1:20" s="12" customFormat="1" ht="12">
      <c r="A10" s="8" t="s">
        <v>28</v>
      </c>
      <c r="B10" s="9" t="s">
        <v>29</v>
      </c>
      <c r="C10" s="10">
        <v>28453</v>
      </c>
      <c r="D10" s="13">
        <f>SUM(H10,L10,P10,T10)</f>
        <v>24762.8</v>
      </c>
      <c r="E10" s="10">
        <v>1286.2</v>
      </c>
      <c r="F10" s="10">
        <v>1919.7</v>
      </c>
      <c r="G10" s="10">
        <v>1330.9</v>
      </c>
      <c r="H10" s="14">
        <f>SUM(E10:G10)</f>
        <v>4536.8</v>
      </c>
      <c r="I10" s="10">
        <v>2928</v>
      </c>
      <c r="J10" s="10">
        <v>1952.4</v>
      </c>
      <c r="K10" s="10">
        <v>2114.9</v>
      </c>
      <c r="L10" s="11">
        <f>SUM(I10:K10)</f>
        <v>6995.299999999999</v>
      </c>
      <c r="M10" s="10">
        <v>2141.6</v>
      </c>
      <c r="N10" s="10">
        <v>1386.3</v>
      </c>
      <c r="O10" s="10">
        <v>1884.5</v>
      </c>
      <c r="P10" s="11">
        <f>SUM(M10:O10)</f>
        <v>5412.4</v>
      </c>
      <c r="Q10" s="10">
        <v>2524.4</v>
      </c>
      <c r="R10" s="10">
        <v>2114.4</v>
      </c>
      <c r="S10" s="10">
        <v>3179.5</v>
      </c>
      <c r="T10" s="11">
        <f>SUM(Q10:S10)</f>
        <v>7818.3</v>
      </c>
    </row>
    <row r="11" spans="1:20" s="25" customFormat="1" ht="40.5" customHeight="1">
      <c r="A11" s="15" t="s">
        <v>30</v>
      </c>
      <c r="B11" s="16" t="s">
        <v>31</v>
      </c>
      <c r="C11" s="17">
        <v>2934.5</v>
      </c>
      <c r="D11" s="18">
        <f>SUM(H11,L11,P11,T11)</f>
        <v>2800</v>
      </c>
      <c r="E11" s="15"/>
      <c r="F11" s="15"/>
      <c r="G11" s="19"/>
      <c r="H11" s="20"/>
      <c r="I11" s="21"/>
      <c r="J11" s="21"/>
      <c r="K11" s="21"/>
      <c r="L11" s="22"/>
      <c r="M11" s="17"/>
      <c r="N11" s="23"/>
      <c r="O11" s="17">
        <v>2800</v>
      </c>
      <c r="P11" s="24">
        <f>SUM(M11,O11)</f>
        <v>2800</v>
      </c>
      <c r="Q11" s="30"/>
      <c r="R11" s="30"/>
      <c r="S11" s="30"/>
      <c r="T11" s="34"/>
    </row>
    <row r="12" spans="1:20" s="25" customFormat="1" ht="24">
      <c r="A12" s="15" t="s">
        <v>32</v>
      </c>
      <c r="B12" s="16" t="s">
        <v>33</v>
      </c>
      <c r="C12" s="17">
        <v>9362</v>
      </c>
      <c r="D12" s="18">
        <f>SUM(H12,L12,P12,T12)</f>
        <v>9314</v>
      </c>
      <c r="E12" s="17">
        <v>386</v>
      </c>
      <c r="F12" s="17">
        <v>369</v>
      </c>
      <c r="G12" s="17">
        <v>0</v>
      </c>
      <c r="H12" s="24">
        <f>SUM(E12:G12)</f>
        <v>755</v>
      </c>
      <c r="I12" s="17">
        <v>318</v>
      </c>
      <c r="J12" s="17">
        <v>158</v>
      </c>
      <c r="K12" s="17">
        <v>316</v>
      </c>
      <c r="L12" s="24">
        <f>SUM(I12:K12)</f>
        <v>792</v>
      </c>
      <c r="M12" s="17">
        <v>4659</v>
      </c>
      <c r="N12" s="17">
        <v>0</v>
      </c>
      <c r="O12" s="17">
        <v>588</v>
      </c>
      <c r="P12" s="24">
        <f>SUM(M12:O12)</f>
        <v>5247</v>
      </c>
      <c r="Q12" s="17">
        <v>440</v>
      </c>
      <c r="R12" s="17">
        <v>316</v>
      </c>
      <c r="S12" s="17">
        <v>1764</v>
      </c>
      <c r="T12" s="26">
        <f>SUM(Q12:S12)</f>
        <v>2520</v>
      </c>
    </row>
    <row r="13" spans="1:20" s="25" customFormat="1" ht="24">
      <c r="A13" s="15" t="s">
        <v>34</v>
      </c>
      <c r="B13" s="16" t="s">
        <v>35</v>
      </c>
      <c r="C13" s="17">
        <v>0</v>
      </c>
      <c r="D13" s="17">
        <f>SUM(H13,L13,P13,T13)</f>
        <v>0</v>
      </c>
      <c r="E13" s="17">
        <v>0</v>
      </c>
      <c r="F13" s="17">
        <v>0</v>
      </c>
      <c r="G13" s="17">
        <v>0</v>
      </c>
      <c r="H13" s="24">
        <f>SUM(E13:G13)</f>
        <v>0</v>
      </c>
      <c r="I13" s="17">
        <v>0</v>
      </c>
      <c r="J13" s="17">
        <v>0</v>
      </c>
      <c r="K13" s="17">
        <v>0</v>
      </c>
      <c r="L13" s="24">
        <f>SUM(I13:K13)</f>
        <v>0</v>
      </c>
      <c r="M13" s="17">
        <v>0</v>
      </c>
      <c r="N13" s="17">
        <v>0</v>
      </c>
      <c r="O13" s="17">
        <v>0</v>
      </c>
      <c r="P13" s="24">
        <f>SUM(M13:O13)</f>
        <v>0</v>
      </c>
      <c r="Q13" s="17">
        <v>0</v>
      </c>
      <c r="R13" s="17">
        <v>0</v>
      </c>
      <c r="S13" s="17">
        <v>0</v>
      </c>
      <c r="T13" s="26">
        <f>SUM(Q13:S13)</f>
        <v>0</v>
      </c>
    </row>
    <row r="14" spans="1:20" s="25" customFormat="1" ht="24">
      <c r="A14" s="15" t="s">
        <v>36</v>
      </c>
      <c r="B14" s="16" t="s">
        <v>37</v>
      </c>
      <c r="C14" s="17">
        <f aca="true" t="shared" si="0" ref="C14:T14">SUM(C10:C13)</f>
        <v>40749.5</v>
      </c>
      <c r="D14" s="17">
        <f t="shared" si="0"/>
        <v>36876.8</v>
      </c>
      <c r="E14" s="17">
        <f t="shared" si="0"/>
        <v>1672.2</v>
      </c>
      <c r="F14" s="17">
        <f t="shared" si="0"/>
        <v>2288.7</v>
      </c>
      <c r="G14" s="17">
        <f t="shared" si="0"/>
        <v>1330.9</v>
      </c>
      <c r="H14" s="27">
        <f t="shared" si="0"/>
        <v>5291.8</v>
      </c>
      <c r="I14" s="28">
        <f t="shared" si="0"/>
        <v>3246</v>
      </c>
      <c r="J14" s="28">
        <f>SUM(J10:J13)</f>
        <v>2110.4</v>
      </c>
      <c r="K14" s="28">
        <f t="shared" si="0"/>
        <v>2430.9</v>
      </c>
      <c r="L14" s="27">
        <f t="shared" si="0"/>
        <v>7787.299999999999</v>
      </c>
      <c r="M14" s="28">
        <f t="shared" si="0"/>
        <v>6800.6</v>
      </c>
      <c r="N14" s="28">
        <f t="shared" si="0"/>
        <v>1386.3</v>
      </c>
      <c r="O14" s="28">
        <f t="shared" si="0"/>
        <v>5272.5</v>
      </c>
      <c r="P14" s="27">
        <f t="shared" si="0"/>
        <v>13459.4</v>
      </c>
      <c r="Q14" s="28">
        <f t="shared" si="0"/>
        <v>2964.4</v>
      </c>
      <c r="R14" s="28">
        <f t="shared" si="0"/>
        <v>2430.4</v>
      </c>
      <c r="S14" s="28">
        <f t="shared" si="0"/>
        <v>4943.5</v>
      </c>
      <c r="T14" s="27">
        <f t="shared" si="0"/>
        <v>10338.3</v>
      </c>
    </row>
    <row r="15" spans="1:20" s="12" customFormat="1" ht="12">
      <c r="A15" s="8" t="s">
        <v>38</v>
      </c>
      <c r="B15" s="9" t="s">
        <v>39</v>
      </c>
      <c r="C15" s="10">
        <v>40619</v>
      </c>
      <c r="D15" s="10">
        <v>36369</v>
      </c>
      <c r="E15" s="10">
        <v>1027.7</v>
      </c>
      <c r="F15" s="10">
        <v>2433</v>
      </c>
      <c r="G15" s="10">
        <v>1732.4</v>
      </c>
      <c r="H15" s="27">
        <f>SUM(E15:G15)</f>
        <v>5193.1</v>
      </c>
      <c r="I15" s="13">
        <v>2052</v>
      </c>
      <c r="J15" s="13">
        <v>2729.8</v>
      </c>
      <c r="K15" s="13">
        <v>3005.8</v>
      </c>
      <c r="L15" s="29">
        <f>SUM(I15:K15)</f>
        <v>7787.6</v>
      </c>
      <c r="M15" s="13">
        <v>2009.8</v>
      </c>
      <c r="N15" s="13">
        <v>2060.7</v>
      </c>
      <c r="O15" s="13">
        <v>9083.5</v>
      </c>
      <c r="P15" s="29">
        <f>SUM(M15:O15)</f>
        <v>13154</v>
      </c>
      <c r="Q15" s="10">
        <v>2905</v>
      </c>
      <c r="R15" s="10">
        <v>2600</v>
      </c>
      <c r="S15" s="10">
        <v>4729.3</v>
      </c>
      <c r="T15" s="11">
        <f>SUM(Q15:S15)</f>
        <v>10234.3</v>
      </c>
    </row>
    <row r="16" spans="1:20" s="25" customFormat="1" ht="36">
      <c r="A16" s="15" t="s">
        <v>40</v>
      </c>
      <c r="B16" s="16" t="s">
        <v>41</v>
      </c>
      <c r="C16" s="17">
        <v>370</v>
      </c>
      <c r="D16" s="17">
        <f>SUM(L16,P16,T16)</f>
        <v>370</v>
      </c>
      <c r="E16" s="15"/>
      <c r="F16" s="15"/>
      <c r="G16" s="15"/>
      <c r="H16" s="15"/>
      <c r="I16" s="17">
        <v>92.5</v>
      </c>
      <c r="J16" s="17">
        <v>0</v>
      </c>
      <c r="K16" s="17">
        <v>0</v>
      </c>
      <c r="L16" s="26">
        <f>SUM(I16:K16)</f>
        <v>92.5</v>
      </c>
      <c r="M16" s="17">
        <v>92.5</v>
      </c>
      <c r="N16" s="23">
        <v>0</v>
      </c>
      <c r="O16" s="23">
        <v>0</v>
      </c>
      <c r="P16" s="31">
        <f>SUM(M16:O16)</f>
        <v>92.5</v>
      </c>
      <c r="Q16" s="17">
        <v>92.5</v>
      </c>
      <c r="R16" s="21"/>
      <c r="S16" s="17">
        <v>92.5</v>
      </c>
      <c r="T16" s="31">
        <f>SUM(Q16:S16)</f>
        <v>185</v>
      </c>
    </row>
    <row r="17" spans="1:20" s="25" customFormat="1" ht="24">
      <c r="A17" s="15" t="s">
        <v>42</v>
      </c>
      <c r="B17" s="16" t="s">
        <v>43</v>
      </c>
      <c r="C17" s="17">
        <f>SUM(C15:C16)</f>
        <v>40989</v>
      </c>
      <c r="D17" s="17">
        <f>SUM(D15:D16)</f>
        <v>36739</v>
      </c>
      <c r="E17" s="17">
        <f aca="true" t="shared" si="1" ref="E17:T17">SUM(E15:E16)</f>
        <v>1027.7</v>
      </c>
      <c r="F17" s="17">
        <f t="shared" si="1"/>
        <v>2433</v>
      </c>
      <c r="G17" s="17">
        <f t="shared" si="1"/>
        <v>1732.4</v>
      </c>
      <c r="H17" s="31">
        <f t="shared" si="1"/>
        <v>5193.1</v>
      </c>
      <c r="I17" s="17">
        <f>SUM(I15:I16)</f>
        <v>2144.5</v>
      </c>
      <c r="J17" s="17">
        <f t="shared" si="1"/>
        <v>2729.8</v>
      </c>
      <c r="K17" s="17">
        <f>SUM(K15:K16)</f>
        <v>3005.8</v>
      </c>
      <c r="L17" s="31">
        <f t="shared" si="1"/>
        <v>7880.1</v>
      </c>
      <c r="M17" s="17">
        <f t="shared" si="1"/>
        <v>2102.3</v>
      </c>
      <c r="N17" s="17">
        <f t="shared" si="1"/>
        <v>2060.7</v>
      </c>
      <c r="O17" s="17">
        <f t="shared" si="1"/>
        <v>9083.5</v>
      </c>
      <c r="P17" s="31">
        <f t="shared" si="1"/>
        <v>13246.5</v>
      </c>
      <c r="Q17" s="17">
        <f t="shared" si="1"/>
        <v>2997.5</v>
      </c>
      <c r="R17" s="17">
        <f t="shared" si="1"/>
        <v>2600</v>
      </c>
      <c r="S17" s="17">
        <f t="shared" si="1"/>
        <v>4821.8</v>
      </c>
      <c r="T17" s="31">
        <f t="shared" si="1"/>
        <v>10419.3</v>
      </c>
    </row>
    <row r="18" spans="1:20" s="25" customFormat="1" ht="24">
      <c r="A18" s="15" t="s">
        <v>44</v>
      </c>
      <c r="B18" s="16" t="s">
        <v>45</v>
      </c>
      <c r="C18" s="17">
        <f>C14-C17</f>
        <v>-239.5</v>
      </c>
      <c r="D18" s="17">
        <f>D14-D17</f>
        <v>137.8000000000029</v>
      </c>
      <c r="E18" s="17">
        <f aca="true" t="shared" si="2" ref="E18:T18">E14-E17</f>
        <v>644.5</v>
      </c>
      <c r="F18" s="17">
        <f t="shared" si="2"/>
        <v>-144.30000000000018</v>
      </c>
      <c r="G18" s="17">
        <f t="shared" si="2"/>
        <v>-401.5</v>
      </c>
      <c r="H18" s="31">
        <f t="shared" si="2"/>
        <v>98.69999999999982</v>
      </c>
      <c r="I18" s="17">
        <f t="shared" si="2"/>
        <v>1101.5</v>
      </c>
      <c r="J18" s="17">
        <f t="shared" si="2"/>
        <v>-619.4000000000001</v>
      </c>
      <c r="K18" s="17">
        <f t="shared" si="2"/>
        <v>-574.9000000000001</v>
      </c>
      <c r="L18" s="31">
        <f t="shared" si="2"/>
        <v>-92.80000000000109</v>
      </c>
      <c r="M18" s="17">
        <f t="shared" si="2"/>
        <v>4698.3</v>
      </c>
      <c r="N18" s="17">
        <f t="shared" si="2"/>
        <v>-674.3999999999999</v>
      </c>
      <c r="O18" s="17">
        <f t="shared" si="2"/>
        <v>-3811</v>
      </c>
      <c r="P18" s="31">
        <f t="shared" si="2"/>
        <v>212.89999999999964</v>
      </c>
      <c r="Q18" s="17">
        <f t="shared" si="2"/>
        <v>-33.09999999999991</v>
      </c>
      <c r="R18" s="17">
        <f t="shared" si="2"/>
        <v>-169.5999999999999</v>
      </c>
      <c r="S18" s="17">
        <f t="shared" si="2"/>
        <v>121.69999999999982</v>
      </c>
      <c r="T18" s="31">
        <f t="shared" si="2"/>
        <v>-81</v>
      </c>
    </row>
    <row r="19" spans="1:20" s="25" customFormat="1" ht="24">
      <c r="A19" s="15" t="s">
        <v>46</v>
      </c>
      <c r="B19" s="16" t="s">
        <v>47</v>
      </c>
      <c r="C19" s="32"/>
      <c r="D19" s="17">
        <f>SUM(D9,D18)</f>
        <v>377.3000000000029</v>
      </c>
      <c r="E19" s="17">
        <f aca="true" t="shared" si="3" ref="E19:T19">SUM(E9,E18)</f>
        <v>884</v>
      </c>
      <c r="F19" s="17">
        <f t="shared" si="3"/>
        <v>739.6999999999998</v>
      </c>
      <c r="G19" s="17">
        <f t="shared" si="3"/>
        <v>338.20000000000005</v>
      </c>
      <c r="H19" s="31">
        <f t="shared" si="3"/>
        <v>338.1999999999998</v>
      </c>
      <c r="I19" s="17">
        <f t="shared" si="3"/>
        <v>1439.7</v>
      </c>
      <c r="J19" s="17">
        <f t="shared" si="3"/>
        <v>820.3</v>
      </c>
      <c r="K19" s="17">
        <f t="shared" si="3"/>
        <v>245.39999999999986</v>
      </c>
      <c r="L19" s="31">
        <f t="shared" si="3"/>
        <v>245.3999999999989</v>
      </c>
      <c r="M19" s="17">
        <f t="shared" si="3"/>
        <v>4943.7</v>
      </c>
      <c r="N19" s="17">
        <f t="shared" si="3"/>
        <v>4269.3</v>
      </c>
      <c r="O19" s="17">
        <f t="shared" si="3"/>
        <v>458.3000000000002</v>
      </c>
      <c r="P19" s="31">
        <f t="shared" si="3"/>
        <v>458.2999999999996</v>
      </c>
      <c r="Q19" s="17">
        <f t="shared" si="3"/>
        <v>425.2000000000001</v>
      </c>
      <c r="R19" s="17">
        <f t="shared" si="3"/>
        <v>255.60000000000008</v>
      </c>
      <c r="S19" s="17">
        <f t="shared" si="3"/>
        <v>377.29999999999984</v>
      </c>
      <c r="T19" s="31">
        <f t="shared" si="3"/>
        <v>377.3</v>
      </c>
    </row>
    <row r="20" spans="1:20" s="25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5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5" s="12" customFormat="1" ht="12">
      <c r="A23" s="12" t="s">
        <v>52</v>
      </c>
      <c r="B23" s="7"/>
      <c r="E23" s="12" t="s">
        <v>53</v>
      </c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6">
    <mergeCell ref="A1:T1"/>
    <mergeCell ref="A2:T2"/>
    <mergeCell ref="E6:G6"/>
    <mergeCell ref="I6:K6"/>
    <mergeCell ref="M6:O6"/>
    <mergeCell ref="Q6:S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2013-02-07T07:00:45Z</cp:lastPrinted>
  <dcterms:created xsi:type="dcterms:W3CDTF">1996-10-08T23:32:33Z</dcterms:created>
  <dcterms:modified xsi:type="dcterms:W3CDTF">2013-02-07T08:54:56Z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Описание">
    <vt:lpwstr/>
  </property>
</Properties>
</file>